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15" activeTab="0"/>
  </bookViews>
  <sheets>
    <sheet name="Aneksi nr.1" sheetId="1" r:id="rId1"/>
    <sheet name="Aneksi nr.2 " sheetId="2" r:id="rId2"/>
    <sheet name="Aneksi nr.3" sheetId="3" r:id="rId3"/>
    <sheet name="Aneksi nr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nr.1'!$A$1:$I$22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<sst xmlns="http://schemas.openxmlformats.org/spreadsheetml/2006/main" count="301" uniqueCount="166">
  <si>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</si>
  <si>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</si>
  <si>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</si>
  <si>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</si>
  <si>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</si>
  <si>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</si>
  <si>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</si>
  <si>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</si>
  <si>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</si>
  <si>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</si>
  <si>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</si>
  <si>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</si>
  <si>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</si>
  <si>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</si>
  <si>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</si>
  <si>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</si>
  <si>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</si>
  <si>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</si>
  <si>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</si>
  <si>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</si>
  <si>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</si>
  <si>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</si>
  <si>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</si>
  <si>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</si>
  <si>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</si>
  <si>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</si>
  <si>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</si>
  <si>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</si>
  <si>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</si>
  <si>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</si>
  <si>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</si>
  <si>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</si>
  <si>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</si>
  <si>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</si>
  <si>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</si>
  <si>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</si>
  <si>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</si>
  <si>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</si>
  <si>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</si>
  <si>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</si>
  <si>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</si>
  <si>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</si>
  <si>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</si>
  <si>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</si>
  <si>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</si>
  <si>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</si>
  <si>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</si>
  <si>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</si>
  <si>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</si>
  <si>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</si>
  <si>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</si>
  <si>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</si>
  <si>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</si>
  <si>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</si>
  <si>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</si>
  <si>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</si>
  <si>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</si>
  <si>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</si>
  <si>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</si>
  <si>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</si>
  <si>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>Viti i përfundimit</t>
  </si>
  <si>
    <t>i
Periudhes/progresiv</t>
  </si>
  <si>
    <t xml:space="preserve"> Plani i Periudhes/progresiv</t>
  </si>
  <si>
    <t>(6)</t>
  </si>
  <si>
    <t>(7)=(6)-(5)</t>
  </si>
  <si>
    <t>ANEKSI nr.1 "Raporti i Shpenzimeve sipas Programeve"</t>
  </si>
  <si>
    <t>ANEKSI nr.5  "Projektet  e investimeve me financim te brendshem dhe me financim te huaj"</t>
  </si>
  <si>
    <t>ANEKSI nr.2 "Raporti i Shpenzimeve  të Programit sipas Shpenzimeve"</t>
  </si>
  <si>
    <t>Art.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</si>
  <si>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</si>
  <si>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</si>
  <si>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</si>
  <si>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</si>
  <si>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</si>
  <si>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</si>
  <si>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</si>
  <si>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</si>
  <si>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i  vitit paraardhes</t>
  </si>
  <si>
    <t>Niveli i planifikuar ne vitin korent</t>
  </si>
  <si>
    <t>Niveli i rishikuar ne vitin korent</t>
  </si>
  <si>
    <t>% e Realizimit te Treguesit te Performances/Produktit</t>
  </si>
  <si>
    <t>Objektivi 1.1</t>
  </si>
  <si>
    <t>ANEKSI Numer.3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</si>
  <si>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</si>
  <si>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</si>
  <si>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</si>
  <si>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</si>
  <si>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</si>
  <si>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</si>
  <si>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</si>
  <si>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</si>
  <si>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</si>
  <si>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</si>
  <si>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</si>
  <si>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</si>
  <si>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</si>
  <si>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</si>
  <si>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</si>
  <si>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</si>
  <si>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</si>
  <si>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 xml:space="preserve">V = IV - I
</t>
  </si>
  <si>
    <t xml:space="preserve">V = IV - II
</t>
  </si>
  <si>
    <t xml:space="preserve">V = IV - III
</t>
  </si>
  <si>
    <t>ok</t>
  </si>
  <si>
    <t xml:space="preserve">fakti </t>
  </si>
  <si>
    <t xml:space="preserve">kondicioner </t>
  </si>
  <si>
    <t xml:space="preserve">pajisje </t>
  </si>
  <si>
    <t xml:space="preserve">Poste pune te pajisura sipas standardeve </t>
  </si>
  <si>
    <t xml:space="preserve"> </t>
  </si>
  <si>
    <t>Veprimtaria e Inspektoriatit te Larte te Drejtesise</t>
  </si>
  <si>
    <t>Institucionet e sistemit te drejtesise</t>
  </si>
  <si>
    <t>03320</t>
  </si>
  <si>
    <t>63</t>
  </si>
  <si>
    <t>96301AA</t>
  </si>
  <si>
    <t>M630001</t>
  </si>
  <si>
    <t>Pajisje zyre</t>
  </si>
  <si>
    <t>M630013</t>
  </si>
  <si>
    <t>numer pajisje informatike</t>
  </si>
  <si>
    <t>..............</t>
  </si>
  <si>
    <t xml:space="preserve">Objektivi 1.2 </t>
  </si>
  <si>
    <t>………</t>
  </si>
  <si>
    <t>Objektivi 1.3</t>
  </si>
  <si>
    <t xml:space="preserve"> ………..</t>
  </si>
  <si>
    <t>Projektet me financim te brendshëm (ne 000/leke)</t>
  </si>
  <si>
    <t>Plani i buxhetit viti ______</t>
  </si>
  <si>
    <t>REALIZIMI për periudhën e raportimit (4-mujore/vjetore)</t>
  </si>
  <si>
    <t>Projektet me financim te huaj (ne 000/leke)</t>
  </si>
  <si>
    <t>Pajisje informatike te blera per punonjesit</t>
  </si>
  <si>
    <t>Inspektime te kryera (ankesa te shqyrtuara)</t>
  </si>
  <si>
    <t>Konsolidimi i pavarësisë, përgjegjshmërisë, i efektivitetit të sistemit të drejtësisë, për të qenë efektiv, efiçent dhe i hapur, si dhe i gatshëm për të vepruar në përputhje me Kushtetutën, aktet ndërkombëtare dhe legjislacionin e brendshëm.</t>
  </si>
  <si>
    <t>Fuqizimi dhe ushtrimi i veprimtarisë së Zyrës së Inspektorit të Lartë të Drejtësisë në mënyrë të pavarur, efiçente dhe profesionale</t>
  </si>
  <si>
    <t>Vonesat ne plotesimin e vendeve vakante per pozicionet "Inspektor magjistrat", "Inspektor jo magjistrat", kane ndikuar ne realizimin e ulet te treguesit</t>
  </si>
  <si>
    <t>Pajisje informatike</t>
  </si>
  <si>
    <t>Plan Fillestar Viti 2021</t>
  </si>
  <si>
    <t>Plan i Rishikuar Viti 2021</t>
  </si>
  <si>
    <t>Pajisje zyre të blera</t>
  </si>
  <si>
    <t>numer pajisje zyre</t>
  </si>
  <si>
    <t>Pajisje informatike të blera</t>
  </si>
  <si>
    <t>M630020</t>
  </si>
  <si>
    <t>Autoveturë</t>
  </si>
  <si>
    <t>numer automjete</t>
  </si>
  <si>
    <t>M630008</t>
  </si>
  <si>
    <t>Ambjente të rikonstruktuara</t>
  </si>
  <si>
    <t>numer godine</t>
  </si>
  <si>
    <t>numer ankesa te shqyrtuara</t>
  </si>
  <si>
    <t>i
vitit paraardhes
Viti 2020</t>
  </si>
  <si>
    <t>Viti 2021</t>
  </si>
  <si>
    <t>Sekretari I Pergjithshem</t>
  </si>
  <si>
    <t>DËSHIRA PASKO</t>
  </si>
  <si>
    <t>i vitit paraardhes
Viti 2020</t>
  </si>
  <si>
    <t>Plan                   Viti 2021</t>
  </si>
  <si>
    <t>Emri: VIMA KOLA</t>
  </si>
  <si>
    <t>VILMA KOLA</t>
  </si>
  <si>
    <t>Rikonstruksion Ambientesh</t>
  </si>
  <si>
    <t>Blerje Automjeti</t>
  </si>
  <si>
    <t>Plani i buxhetit viti 2021</t>
  </si>
  <si>
    <t>Buxheti 2021</t>
  </si>
  <si>
    <t xml:space="preserve">12 mujor </t>
  </si>
  <si>
    <t>15.02.2022</t>
  </si>
  <si>
    <t>12 mujor</t>
  </si>
  <si>
    <t>Data:  15.02.2022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</si>
  <si>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12 Mujori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</si>
  <si>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12 Mujori</t>
    </r>
  </si>
  <si>
    <r>
      <t xml:space="preserve">Kosto per Njesi </t>
    </r>
    <r>
      <rPr>
        <b/>
        <sz val="8"/>
        <color indexed="60"/>
        <rFont val="Arial"/>
        <family val="2"/>
      </rPr>
      <t>Faktike 12</t>
    </r>
    <r>
      <rPr>
        <b/>
        <sz val="8"/>
        <rFont val="Arial"/>
        <family val="2"/>
      </rPr>
      <t xml:space="preserve"> Mujori</t>
    </r>
  </si>
  <si>
    <t>Niveli faktik ne fund te vitit  2021</t>
  </si>
  <si>
    <t>Realizuar faza e hartimit te projekt preventivit per rikonstruksionin e godines se ILD.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</si>
</sst>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#,##0.00\ [$€-1];[Red]\-#,##0.00\ [$€-1]"/>
    <numFmt numFmtId="221" formatCode="#,##0\ [$€-1];[Red]\-#,##0\ [$€-1]"/>
    <numFmt numFmtId="222" formatCode="[$-409]dddd\,\ mmmm\ d\,\ yyyy"/>
    <numFmt numFmtId="223" formatCode="[$-409]h:mm:ss\ AM/PM"/>
  </numFmts>
  <fonts count="10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71" fillId="3" borderId="0" applyNumberFormat="0" applyBorder="0" applyAlignment="0" applyProtection="0"/>
    <xf numFmtId="0" fontId="13" fillId="4" borderId="0" applyNumberFormat="0" applyBorder="0" applyAlignment="0" applyProtection="0"/>
    <xf numFmtId="0" fontId="71" fillId="5" borderId="0" applyNumberFormat="0" applyBorder="0" applyAlignment="0" applyProtection="0"/>
    <xf numFmtId="0" fontId="13" fillId="6" borderId="0" applyNumberFormat="0" applyBorder="0" applyAlignment="0" applyProtection="0"/>
    <xf numFmtId="0" fontId="71" fillId="7" borderId="0" applyNumberFormat="0" applyBorder="0" applyAlignment="0" applyProtection="0"/>
    <xf numFmtId="0" fontId="13" fillId="8" borderId="0" applyNumberFormat="0" applyBorder="0" applyAlignment="0" applyProtection="0"/>
    <xf numFmtId="0" fontId="71" fillId="9" borderId="0" applyNumberFormat="0" applyBorder="0" applyAlignment="0" applyProtection="0"/>
    <xf numFmtId="0" fontId="13" fillId="10" borderId="0" applyNumberFormat="0" applyBorder="0" applyAlignment="0" applyProtection="0"/>
    <xf numFmtId="0" fontId="71" fillId="11" borderId="0" applyNumberFormat="0" applyBorder="0" applyAlignment="0" applyProtection="0"/>
    <xf numFmtId="0" fontId="13" fillId="12" borderId="0" applyNumberFormat="0" applyBorder="0" applyAlignment="0" applyProtection="0"/>
    <xf numFmtId="0" fontId="71" fillId="13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71" fillId="15" borderId="0" applyNumberFormat="0" applyBorder="0" applyAlignment="0" applyProtection="0"/>
    <xf numFmtId="0" fontId="13" fillId="16" borderId="0" applyNumberFormat="0" applyBorder="0" applyAlignment="0" applyProtection="0"/>
    <xf numFmtId="0" fontId="71" fillId="17" borderId="0" applyNumberFormat="0" applyBorder="0" applyAlignment="0" applyProtection="0"/>
    <xf numFmtId="0" fontId="13" fillId="18" borderId="0" applyNumberFormat="0" applyBorder="0" applyAlignment="0" applyProtection="0"/>
    <xf numFmtId="0" fontId="71" fillId="19" borderId="0" applyNumberFormat="0" applyBorder="0" applyAlignment="0" applyProtection="0"/>
    <xf numFmtId="0" fontId="13" fillId="8" borderId="0" applyNumberFormat="0" applyBorder="0" applyAlignment="0" applyProtection="0"/>
    <xf numFmtId="0" fontId="71" fillId="20" borderId="0" applyNumberFormat="0" applyBorder="0" applyAlignment="0" applyProtection="0"/>
    <xf numFmtId="0" fontId="13" fillId="14" borderId="0" applyNumberFormat="0" applyBorder="0" applyAlignment="0" applyProtection="0"/>
    <xf numFmtId="0" fontId="71" fillId="21" borderId="0" applyNumberFormat="0" applyBorder="0" applyAlignment="0" applyProtection="0"/>
    <xf numFmtId="0" fontId="13" fillId="22" borderId="0" applyNumberFormat="0" applyBorder="0" applyAlignment="0" applyProtection="0"/>
    <xf numFmtId="0" fontId="71" fillId="23" borderId="0" applyNumberFormat="0" applyBorder="0" applyAlignment="0" applyProtection="0"/>
    <xf numFmtId="197" fontId="12" fillId="0" borderId="0" applyFont="0" applyFill="0" applyBorder="0" applyAlignment="0" applyProtection="0"/>
    <xf numFmtId="0" fontId="14" fillId="24" borderId="0" applyNumberFormat="0" applyBorder="0" applyAlignment="0" applyProtection="0"/>
    <xf numFmtId="0" fontId="72" fillId="25" borderId="0" applyNumberFormat="0" applyBorder="0" applyAlignment="0" applyProtection="0"/>
    <xf numFmtId="0" fontId="14" fillId="16" borderId="0" applyNumberFormat="0" applyBorder="0" applyAlignment="0" applyProtection="0"/>
    <xf numFmtId="0" fontId="72" fillId="26" borderId="0" applyNumberFormat="0" applyBorder="0" applyAlignment="0" applyProtection="0"/>
    <xf numFmtId="0" fontId="14" fillId="18" borderId="0" applyNumberFormat="0" applyBorder="0" applyAlignment="0" applyProtection="0"/>
    <xf numFmtId="0" fontId="72" fillId="27" borderId="0" applyNumberFormat="0" applyBorder="0" applyAlignment="0" applyProtection="0"/>
    <xf numFmtId="0" fontId="14" fillId="28" borderId="0" applyNumberFormat="0" applyBorder="0" applyAlignment="0" applyProtection="0"/>
    <xf numFmtId="0" fontId="72" fillId="29" borderId="0" applyNumberFormat="0" applyBorder="0" applyAlignment="0" applyProtection="0"/>
    <xf numFmtId="0" fontId="14" fillId="30" borderId="0" applyNumberFormat="0" applyBorder="0" applyAlignment="0" applyProtection="0"/>
    <xf numFmtId="0" fontId="72" fillId="31" borderId="0" applyNumberFormat="0" applyBorder="0" applyAlignment="0" applyProtection="0"/>
    <xf numFmtId="0" fontId="14" fillId="32" borderId="0" applyNumberFormat="0" applyBorder="0" applyAlignment="0" applyProtection="0"/>
    <xf numFmtId="0" fontId="72" fillId="33" borderId="0" applyNumberFormat="0" applyBorder="0" applyAlignment="0" applyProtection="0"/>
    <xf numFmtId="0" fontId="14" fillId="34" borderId="0" applyNumberFormat="0" applyBorder="0" applyAlignment="0" applyProtection="0"/>
    <xf numFmtId="0" fontId="72" fillId="35" borderId="0" applyNumberFormat="0" applyBorder="0" applyAlignment="0" applyProtection="0"/>
    <xf numFmtId="0" fontId="14" fillId="36" borderId="0" applyNumberFormat="0" applyBorder="0" applyAlignment="0" applyProtection="0"/>
    <xf numFmtId="0" fontId="72" fillId="37" borderId="0" applyNumberFormat="0" applyBorder="0" applyAlignment="0" applyProtection="0"/>
    <xf numFmtId="0" fontId="14" fillId="38" borderId="0" applyNumberFormat="0" applyBorder="0" applyAlignment="0" applyProtection="0"/>
    <xf numFmtId="0" fontId="72" fillId="39" borderId="0" applyNumberFormat="0" applyBorder="0" applyAlignment="0" applyProtection="0"/>
    <xf numFmtId="0" fontId="14" fillId="28" borderId="0" applyNumberFormat="0" applyBorder="0" applyAlignment="0" applyProtection="0"/>
    <xf numFmtId="0" fontId="72" fillId="40" borderId="0" applyNumberFormat="0" applyBorder="0" applyAlignment="0" applyProtection="0"/>
    <xf numFmtId="0" fontId="14" fillId="30" borderId="0" applyNumberFormat="0" applyBorder="0" applyAlignment="0" applyProtection="0"/>
    <xf numFmtId="0" fontId="72" fillId="41" borderId="0" applyNumberFormat="0" applyBorder="0" applyAlignment="0" applyProtection="0"/>
    <xf numFmtId="0" fontId="14" fillId="42" borderId="0" applyNumberFormat="0" applyBorder="0" applyAlignment="0" applyProtection="0"/>
    <xf numFmtId="0" fontId="72" fillId="43" borderId="0" applyNumberFormat="0" applyBorder="0" applyAlignment="0" applyProtection="0"/>
    <xf numFmtId="0" fontId="15" fillId="4" borderId="0" applyNumberFormat="0" applyBorder="0" applyAlignment="0" applyProtection="0"/>
    <xf numFmtId="0" fontId="73" fillId="44" borderId="0" applyNumberFormat="0" applyBorder="0" applyAlignment="0" applyProtection="0"/>
    <xf numFmtId="3" fontId="0" fillId="14" borderId="1" applyNumberFormat="0">
      <alignment/>
      <protection/>
    </xf>
    <xf numFmtId="0" fontId="16" fillId="45" borderId="2" applyNumberFormat="0" applyAlignment="0" applyProtection="0"/>
    <xf numFmtId="0" fontId="74" fillId="46" borderId="3" applyNumberFormat="0" applyAlignment="0" applyProtection="0"/>
    <xf numFmtId="0" fontId="17" fillId="0" borderId="4" applyNumberFormat="0" applyFont="0" applyFill="0" applyAlignment="0" applyProtection="0"/>
    <xf numFmtId="0" fontId="18" fillId="47" borderId="5" applyNumberFormat="0" applyAlignment="0" applyProtection="0"/>
    <xf numFmtId="0" fontId="75" fillId="48" borderId="6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45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8" borderId="7" applyNumberFormat="0" applyFont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77" fillId="49" borderId="0" applyNumberFormat="0" applyBorder="0" applyAlignment="0" applyProtection="0"/>
    <xf numFmtId="38" fontId="4" fillId="45" borderId="0" applyNumberFormat="0" applyBorder="0" applyAlignment="0" applyProtection="0"/>
    <xf numFmtId="0" fontId="23" fillId="0" borderId="8" applyNumberFormat="0" applyFill="0" applyAlignment="0" applyProtection="0"/>
    <xf numFmtId="0" fontId="78" fillId="0" borderId="9" applyNumberFormat="0" applyFill="0" applyAlignment="0" applyProtection="0"/>
    <xf numFmtId="0" fontId="24" fillId="0" borderId="10" applyNumberFormat="0" applyFill="0" applyAlignment="0" applyProtection="0"/>
    <xf numFmtId="0" fontId="79" fillId="0" borderId="11" applyNumberFormat="0" applyFill="0" applyAlignment="0" applyProtection="0"/>
    <xf numFmtId="0" fontId="25" fillId="0" borderId="12" applyNumberFormat="0" applyFill="0" applyAlignment="0" applyProtection="0"/>
    <xf numFmtId="0" fontId="80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12" borderId="2" applyNumberFormat="0" applyAlignment="0" applyProtection="0"/>
    <xf numFmtId="10" fontId="4" fillId="50" borderId="14" applyNumberFormat="0" applyBorder="0" applyAlignment="0" applyProtection="0"/>
    <xf numFmtId="0" fontId="81" fillId="51" borderId="3" applyNumberFormat="0" applyAlignment="0" applyProtection="0"/>
    <xf numFmtId="3" fontId="0" fillId="12" borderId="0" applyNumberFormat="0" applyBorder="0">
      <alignment/>
      <protection/>
    </xf>
    <xf numFmtId="177" fontId="27" fillId="0" borderId="0">
      <alignment/>
      <protection/>
    </xf>
    <xf numFmtId="0" fontId="28" fillId="0" borderId="15" applyNumberFormat="0" applyFill="0" applyAlignment="0" applyProtection="0"/>
    <xf numFmtId="0" fontId="82" fillId="0" borderId="16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6" borderId="1" applyNumberFormat="0">
      <alignment/>
      <protection/>
    </xf>
    <xf numFmtId="3" fontId="0" fillId="52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52" borderId="0" applyNumberFormat="0" applyBorder="0" applyAlignment="0" applyProtection="0"/>
    <xf numFmtId="0" fontId="83" fillId="5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71" fillId="0" borderId="0">
      <alignment/>
      <protection/>
    </xf>
    <xf numFmtId="199" fontId="29" fillId="0" borderId="0" applyFill="0" applyBorder="0" applyAlignment="0" applyProtection="0"/>
    <xf numFmtId="0" fontId="0" fillId="54" borderId="1" applyNumberFormat="0" applyFont="0" applyAlignment="0" applyProtection="0"/>
    <xf numFmtId="0" fontId="71" fillId="55" borderId="17" applyNumberFormat="0" applyFont="0" applyAlignment="0" applyProtection="0"/>
    <xf numFmtId="0" fontId="33" fillId="45" borderId="18" applyNumberFormat="0" applyAlignment="0" applyProtection="0"/>
    <xf numFmtId="0" fontId="85" fillId="46" borderId="19" applyNumberFormat="0" applyAlignment="0" applyProtection="0"/>
    <xf numFmtId="40" fontId="11" fillId="50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56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8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22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22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23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24" xfId="0" applyFont="1" applyFill="1" applyBorder="1" applyAlignment="1">
      <alignment/>
    </xf>
    <xf numFmtId="0" fontId="4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90" fillId="0" borderId="33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57" borderId="24" xfId="0" applyFont="1" applyFill="1" applyBorder="1" applyAlignment="1">
      <alignment horizontal="center"/>
    </xf>
    <xf numFmtId="177" fontId="8" fillId="57" borderId="14" xfId="0" applyNumberFormat="1" applyFont="1" applyFill="1" applyBorder="1" applyAlignment="1">
      <alignment horizontal="center"/>
    </xf>
    <xf numFmtId="177" fontId="4" fillId="57" borderId="37" xfId="0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90" fillId="0" borderId="33" xfId="0" applyNumberFormat="1" applyFont="1" applyFill="1" applyBorder="1" applyAlignment="1">
      <alignment horizontal="center" vertical="center"/>
    </xf>
    <xf numFmtId="177" fontId="3" fillId="57" borderId="37" xfId="0" applyNumberFormat="1" applyFont="1" applyFill="1" applyBorder="1" applyAlignment="1">
      <alignment horizontal="center"/>
    </xf>
    <xf numFmtId="177" fontId="3" fillId="0" borderId="3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57" borderId="25" xfId="0" applyFont="1" applyFill="1" applyBorder="1" applyAlignment="1">
      <alignment horizontal="center" wrapText="1"/>
    </xf>
    <xf numFmtId="177" fontId="4" fillId="55" borderId="14" xfId="0" applyNumberFormat="1" applyFont="1" applyFill="1" applyBorder="1" applyAlignment="1">
      <alignment horizontal="center"/>
    </xf>
    <xf numFmtId="177" fontId="8" fillId="55" borderId="14" xfId="0" applyNumberFormat="1" applyFont="1" applyFill="1" applyBorder="1" applyAlignment="1">
      <alignment horizontal="center"/>
    </xf>
    <xf numFmtId="177" fontId="3" fillId="55" borderId="14" xfId="0" applyNumberFormat="1" applyFont="1" applyFill="1" applyBorder="1" applyAlignment="1">
      <alignment horizontal="center"/>
    </xf>
    <xf numFmtId="49" fontId="4" fillId="55" borderId="37" xfId="0" applyNumberFormat="1" applyFont="1" applyFill="1" applyBorder="1" applyAlignment="1">
      <alignment horizontal="center"/>
    </xf>
    <xf numFmtId="0" fontId="93" fillId="57" borderId="24" xfId="0" applyFont="1" applyFill="1" applyBorder="1" applyAlignment="1">
      <alignment horizontal="center"/>
    </xf>
    <xf numFmtId="0" fontId="90" fillId="58" borderId="25" xfId="0" applyFont="1" applyFill="1" applyBorder="1" applyAlignment="1">
      <alignment horizontal="center"/>
    </xf>
    <xf numFmtId="177" fontId="90" fillId="58" borderId="14" xfId="0" applyNumberFormat="1" applyFont="1" applyFill="1" applyBorder="1" applyAlignment="1">
      <alignment horizontal="center"/>
    </xf>
    <xf numFmtId="177" fontId="90" fillId="58" borderId="37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77" fontId="90" fillId="59" borderId="39" xfId="0" applyNumberFormat="1" applyFont="1" applyFill="1" applyBorder="1" applyAlignment="1">
      <alignment horizontal="center"/>
    </xf>
    <xf numFmtId="0" fontId="93" fillId="57" borderId="25" xfId="0" applyFont="1" applyFill="1" applyBorder="1" applyAlignment="1">
      <alignment horizontal="center"/>
    </xf>
    <xf numFmtId="177" fontId="93" fillId="57" borderId="14" xfId="0" applyNumberFormat="1" applyFont="1" applyFill="1" applyBorder="1" applyAlignment="1">
      <alignment horizontal="center"/>
    </xf>
    <xf numFmtId="177" fontId="90" fillId="57" borderId="3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77" fontId="4" fillId="55" borderId="32" xfId="0" applyNumberFormat="1" applyFont="1" applyFill="1" applyBorder="1" applyAlignment="1">
      <alignment horizontal="center"/>
    </xf>
    <xf numFmtId="177" fontId="4" fillId="57" borderId="33" xfId="0" applyNumberFormat="1" applyFont="1" applyFill="1" applyBorder="1" applyAlignment="1">
      <alignment horizontal="center"/>
    </xf>
    <xf numFmtId="177" fontId="94" fillId="57" borderId="41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0" fontId="3" fillId="0" borderId="29" xfId="141" applyFont="1" applyFill="1" applyBorder="1" applyAlignment="1">
      <alignment horizontal="center" vertical="center" wrapText="1"/>
      <protection/>
    </xf>
    <xf numFmtId="0" fontId="2" fillId="0" borderId="0" xfId="141" applyFont="1" applyFill="1" applyAlignment="1">
      <alignment vertical="center" wrapText="1"/>
      <protection/>
    </xf>
    <xf numFmtId="0" fontId="0" fillId="0" borderId="0" xfId="141" applyFill="1" applyAlignment="1">
      <alignment vertical="center" wrapText="1"/>
      <protection/>
    </xf>
    <xf numFmtId="0" fontId="0" fillId="0" borderId="0" xfId="141" applyFill="1" applyBorder="1" applyAlignment="1">
      <alignment vertical="center" wrapText="1"/>
      <protection/>
    </xf>
    <xf numFmtId="0" fontId="9" fillId="0" borderId="0" xfId="141" applyFont="1" applyFill="1" applyBorder="1" applyAlignment="1">
      <alignment horizontal="center" vertical="center" wrapText="1"/>
      <protection/>
    </xf>
    <xf numFmtId="0" fontId="2" fillId="0" borderId="0" xfId="141" applyFont="1" applyFill="1" applyBorder="1" applyAlignment="1">
      <alignment vertical="center" wrapText="1"/>
      <protection/>
    </xf>
    <xf numFmtId="0" fontId="2" fillId="0" borderId="0" xfId="141" applyFont="1" applyFill="1" applyAlignment="1">
      <alignment vertical="center"/>
      <protection/>
    </xf>
    <xf numFmtId="0" fontId="0" fillId="0" borderId="0" xfId="141" applyFill="1" applyAlignment="1">
      <alignment vertical="center"/>
      <protection/>
    </xf>
    <xf numFmtId="0" fontId="0" fillId="0" borderId="0" xfId="141" applyFill="1" applyBorder="1" applyAlignment="1">
      <alignment vertical="center"/>
      <protection/>
    </xf>
    <xf numFmtId="0" fontId="89" fillId="0" borderId="0" xfId="141" applyFont="1" applyFill="1" applyAlignment="1">
      <alignment vertical="center"/>
      <protection/>
    </xf>
    <xf numFmtId="0" fontId="95" fillId="0" borderId="0" xfId="141" applyFont="1" applyFill="1" applyAlignment="1">
      <alignment vertical="center"/>
      <protection/>
    </xf>
    <xf numFmtId="0" fontId="95" fillId="0" borderId="0" xfId="141" applyFont="1" applyFill="1" applyBorder="1" applyAlignment="1">
      <alignment vertical="center"/>
      <protection/>
    </xf>
    <xf numFmtId="0" fontId="92" fillId="0" borderId="0" xfId="141" applyFont="1" applyFill="1" applyAlignment="1">
      <alignment vertical="center"/>
      <protection/>
    </xf>
    <xf numFmtId="0" fontId="92" fillId="0" borderId="0" xfId="141" applyFont="1" applyFill="1" applyBorder="1" applyAlignment="1">
      <alignment vertical="center"/>
      <protection/>
    </xf>
    <xf numFmtId="0" fontId="1" fillId="0" borderId="0" xfId="141" applyFont="1" applyFill="1" applyBorder="1" applyAlignment="1">
      <alignment vertical="center" wrapText="1"/>
      <protection/>
    </xf>
    <xf numFmtId="0" fontId="3" fillId="0" borderId="43" xfId="141" applyFont="1" applyFill="1" applyBorder="1" applyAlignment="1">
      <alignment horizontal="center" vertical="center" wrapText="1"/>
      <protection/>
    </xf>
    <xf numFmtId="0" fontId="3" fillId="0" borderId="42" xfId="141" applyFont="1" applyFill="1" applyBorder="1" applyAlignment="1">
      <alignment horizontal="center" vertical="center" wrapText="1"/>
      <protection/>
    </xf>
    <xf numFmtId="0" fontId="4" fillId="55" borderId="14" xfId="0" applyFont="1" applyFill="1" applyBorder="1" applyAlignment="1">
      <alignment/>
    </xf>
    <xf numFmtId="0" fontId="3" fillId="0" borderId="44" xfId="0" applyFont="1" applyBorder="1" applyAlignment="1">
      <alignment vertical="center" wrapText="1"/>
    </xf>
    <xf numFmtId="177" fontId="90" fillId="59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91" fillId="0" borderId="0" xfId="0" applyFont="1" applyAlignment="1">
      <alignment horizontal="left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89" fillId="0" borderId="0" xfId="0" applyFont="1" applyAlignment="1">
      <alignment/>
    </xf>
    <xf numFmtId="0" fontId="96" fillId="0" borderId="47" xfId="0" applyFont="1" applyBorder="1" applyAlignment="1">
      <alignment horizontal="center" vertical="center" wrapText="1"/>
    </xf>
    <xf numFmtId="0" fontId="97" fillId="0" borderId="48" xfId="0" applyFont="1" applyBorder="1" applyAlignment="1">
      <alignment horizontal="center" vertical="center" wrapText="1"/>
    </xf>
    <xf numFmtId="0" fontId="98" fillId="0" borderId="49" xfId="0" applyFont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0" fontId="87" fillId="0" borderId="46" xfId="0" applyFont="1" applyFill="1" applyBorder="1" applyAlignment="1">
      <alignment horizontal="center" vertical="center" wrapText="1"/>
    </xf>
    <xf numFmtId="0" fontId="98" fillId="55" borderId="51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0" fontId="98" fillId="0" borderId="52" xfId="0" applyFont="1" applyFill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87" fillId="55" borderId="14" xfId="0" applyFont="1" applyFill="1" applyBorder="1" applyAlignment="1">
      <alignment horizontal="center" vertical="center" wrapText="1"/>
    </xf>
    <xf numFmtId="9" fontId="89" fillId="55" borderId="5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53" fillId="0" borderId="2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3" fillId="55" borderId="14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04" fillId="0" borderId="0" xfId="0" applyFont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98" fillId="0" borderId="41" xfId="0" applyFont="1" applyBorder="1" applyAlignment="1">
      <alignment horizontal="center"/>
    </xf>
    <xf numFmtId="0" fontId="98" fillId="0" borderId="54" xfId="0" applyFont="1" applyBorder="1" applyAlignment="1">
      <alignment horizontal="center"/>
    </xf>
    <xf numFmtId="0" fontId="68" fillId="55" borderId="14" xfId="141" applyFont="1" applyFill="1" applyBorder="1" applyAlignment="1">
      <alignment horizontal="left" vertical="top" wrapText="1"/>
      <protection/>
    </xf>
    <xf numFmtId="3" fontId="0" fillId="55" borderId="14" xfId="0" applyNumberFormat="1" applyFont="1" applyFill="1" applyBorder="1" applyAlignment="1">
      <alignment horizontal="center" vertical="center"/>
    </xf>
    <xf numFmtId="0" fontId="100" fillId="55" borderId="14" xfId="0" applyFont="1" applyFill="1" applyBorder="1" applyAlignment="1">
      <alignment horizontal="center" vertical="center" wrapText="1"/>
    </xf>
    <xf numFmtId="0" fontId="87" fillId="55" borderId="14" xfId="0" applyFont="1" applyFill="1" applyBorder="1" applyAlignment="1">
      <alignment horizontal="center" vertical="center" wrapText="1"/>
    </xf>
    <xf numFmtId="0" fontId="0" fillId="55" borderId="14" xfId="0" applyFill="1" applyBorder="1" applyAlignment="1">
      <alignment horizontal="center" vertical="center" wrapText="1"/>
    </xf>
    <xf numFmtId="49" fontId="3" fillId="55" borderId="14" xfId="0" applyNumberFormat="1" applyFont="1" applyFill="1" applyBorder="1" applyAlignment="1">
      <alignment horizontal="center" vertical="center"/>
    </xf>
    <xf numFmtId="0" fontId="69" fillId="55" borderId="48" xfId="0" applyFont="1" applyFill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100" fillId="0" borderId="37" xfId="0" applyFont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177" fontId="8" fillId="6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219" fontId="0" fillId="0" borderId="14" xfId="80" applyNumberFormat="1" applyFont="1" applyBorder="1" applyAlignment="1">
      <alignment/>
    </xf>
    <xf numFmtId="0" fontId="0" fillId="0" borderId="0" xfId="0" applyFont="1" applyAlignment="1">
      <alignment/>
    </xf>
    <xf numFmtId="0" fontId="0" fillId="55" borderId="56" xfId="141" applyFill="1" applyBorder="1" applyAlignment="1">
      <alignment vertical="center" wrapText="1"/>
      <protection/>
    </xf>
    <xf numFmtId="0" fontId="0" fillId="55" borderId="14" xfId="141" applyFill="1" applyBorder="1" applyAlignment="1">
      <alignment vertical="center" wrapText="1"/>
      <protection/>
    </xf>
    <xf numFmtId="0" fontId="3" fillId="55" borderId="25" xfId="0" applyFont="1" applyFill="1" applyBorder="1" applyAlignment="1">
      <alignment horizontal="center" wrapText="1"/>
    </xf>
    <xf numFmtId="0" fontId="4" fillId="55" borderId="25" xfId="0" applyFont="1" applyFill="1" applyBorder="1" applyAlignment="1">
      <alignment/>
    </xf>
    <xf numFmtId="0" fontId="4" fillId="55" borderId="57" xfId="0" applyFont="1" applyFill="1" applyBorder="1" applyAlignment="1">
      <alignment/>
    </xf>
    <xf numFmtId="0" fontId="4" fillId="55" borderId="55" xfId="0" applyFont="1" applyFill="1" applyBorder="1" applyAlignment="1">
      <alignment/>
    </xf>
    <xf numFmtId="177" fontId="3" fillId="0" borderId="54" xfId="0" applyNumberFormat="1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/>
    </xf>
    <xf numFmtId="49" fontId="3" fillId="55" borderId="30" xfId="0" applyNumberFormat="1" applyFont="1" applyFill="1" applyBorder="1" applyAlignment="1" quotePrefix="1">
      <alignment horizontal="center"/>
    </xf>
    <xf numFmtId="0" fontId="4" fillId="55" borderId="14" xfId="0" applyFont="1" applyFill="1" applyBorder="1" applyAlignment="1">
      <alignment horizontal="left" wrapText="1"/>
    </xf>
    <xf numFmtId="0" fontId="4" fillId="55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7" fillId="0" borderId="14" xfId="0" applyFont="1" applyFill="1" applyBorder="1" applyAlignment="1">
      <alignment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9" fontId="0" fillId="0" borderId="55" xfId="15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55" borderId="25" xfId="0" applyFont="1" applyFill="1" applyBorder="1" applyAlignment="1">
      <alignment horizontal="center" vertical="center" wrapText="1"/>
    </xf>
    <xf numFmtId="0" fontId="87" fillId="55" borderId="59" xfId="0" applyFont="1" applyFill="1" applyBorder="1" applyAlignment="1">
      <alignment horizontal="center" vertical="center" wrapText="1"/>
    </xf>
    <xf numFmtId="0" fontId="87" fillId="55" borderId="25" xfId="0" applyFont="1" applyFill="1" applyBorder="1" applyAlignment="1">
      <alignment horizontal="center" vertical="center" wrapText="1"/>
    </xf>
    <xf numFmtId="0" fontId="87" fillId="55" borderId="37" xfId="0" applyFont="1" applyFill="1" applyBorder="1" applyAlignment="1">
      <alignment horizontal="center" vertical="center" wrapText="1"/>
    </xf>
    <xf numFmtId="9" fontId="0" fillId="57" borderId="55" xfId="150" applyFont="1" applyFill="1" applyBorder="1" applyAlignment="1">
      <alignment horizontal="center" vertical="center" wrapText="1"/>
    </xf>
    <xf numFmtId="0" fontId="87" fillId="55" borderId="24" xfId="0" applyFont="1" applyFill="1" applyBorder="1" applyAlignment="1">
      <alignment horizontal="center" vertical="center" wrapText="1"/>
    </xf>
    <xf numFmtId="0" fontId="87" fillId="55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0" fillId="55" borderId="25" xfId="0" applyFill="1" applyBorder="1" applyAlignment="1">
      <alignment horizontal="center" vertical="center" wrapText="1"/>
    </xf>
    <xf numFmtId="0" fontId="0" fillId="55" borderId="37" xfId="0" applyFill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wrapText="1"/>
    </xf>
    <xf numFmtId="0" fontId="87" fillId="55" borderId="39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>
      <alignment horizontal="center" vertical="center" wrapText="1"/>
    </xf>
    <xf numFmtId="0" fontId="87" fillId="0" borderId="6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9" fontId="0" fillId="0" borderId="62" xfId="150" applyFont="1" applyFill="1" applyBorder="1" applyAlignment="1">
      <alignment horizontal="center" vertical="center" wrapText="1"/>
    </xf>
    <xf numFmtId="9" fontId="89" fillId="55" borderId="63" xfId="0" applyNumberFormat="1" applyFont="1" applyFill="1" applyBorder="1" applyAlignment="1">
      <alignment horizontal="center" vertical="center" wrapText="1"/>
    </xf>
    <xf numFmtId="0" fontId="91" fillId="0" borderId="0" xfId="141" applyFont="1" applyFill="1" applyAlignment="1">
      <alignment vertical="center"/>
      <protection/>
    </xf>
    <xf numFmtId="0" fontId="92" fillId="0" borderId="0" xfId="141" applyFont="1" applyFill="1" applyAlignment="1">
      <alignment horizontal="left" vertical="center"/>
      <protection/>
    </xf>
    <xf numFmtId="0" fontId="0" fillId="55" borderId="64" xfId="141" applyFill="1" applyBorder="1" applyAlignment="1">
      <alignment vertical="center" wrapText="1"/>
      <protection/>
    </xf>
    <xf numFmtId="0" fontId="0" fillId="55" borderId="65" xfId="141" applyFill="1" applyBorder="1" applyAlignment="1">
      <alignment vertical="center" wrapText="1"/>
      <protection/>
    </xf>
    <xf numFmtId="0" fontId="0" fillId="55" borderId="24" xfId="141" applyFill="1" applyBorder="1" applyAlignment="1">
      <alignment vertical="center" wrapText="1"/>
      <protection/>
    </xf>
    <xf numFmtId="0" fontId="0" fillId="55" borderId="37" xfId="141" applyFill="1" applyBorder="1" applyAlignment="1">
      <alignment vertical="center" wrapText="1"/>
      <protection/>
    </xf>
    <xf numFmtId="0" fontId="0" fillId="55" borderId="60" xfId="141" applyFill="1" applyBorder="1" applyAlignment="1">
      <alignment vertical="center" wrapText="1"/>
      <protection/>
    </xf>
    <xf numFmtId="0" fontId="0" fillId="55" borderId="39" xfId="141" applyFill="1" applyBorder="1" applyAlignment="1">
      <alignment vertical="center" wrapText="1"/>
      <protection/>
    </xf>
    <xf numFmtId="0" fontId="0" fillId="55" borderId="45" xfId="141" applyFill="1" applyBorder="1" applyAlignment="1">
      <alignment vertical="center" wrapText="1"/>
      <protection/>
    </xf>
    <xf numFmtId="3" fontId="0" fillId="55" borderId="56" xfId="0" applyNumberFormat="1" applyFont="1" applyFill="1" applyBorder="1" applyAlignment="1">
      <alignment horizontal="center" vertical="center"/>
    </xf>
    <xf numFmtId="0" fontId="87" fillId="55" borderId="56" xfId="0" applyFont="1" applyFill="1" applyBorder="1" applyAlignment="1">
      <alignment horizontal="center" vertical="center" wrapText="1"/>
    </xf>
    <xf numFmtId="0" fontId="68" fillId="55" borderId="56" xfId="141" applyFont="1" applyFill="1" applyBorder="1" applyAlignment="1">
      <alignment horizontal="left" vertical="center" wrapText="1"/>
      <protection/>
    </xf>
    <xf numFmtId="0" fontId="68" fillId="55" borderId="56" xfId="141" applyFont="1" applyFill="1" applyBorder="1" applyAlignment="1">
      <alignment horizontal="left" vertical="top" wrapText="1"/>
      <protection/>
    </xf>
    <xf numFmtId="177" fontId="4" fillId="55" borderId="14" xfId="0" applyNumberFormat="1" applyFont="1" applyFill="1" applyBorder="1" applyAlignment="1">
      <alignment horizontal="center"/>
    </xf>
    <xf numFmtId="0" fontId="0" fillId="55" borderId="30" xfId="141" applyFill="1" applyBorder="1" applyAlignment="1">
      <alignment vertical="center" wrapText="1"/>
      <protection/>
    </xf>
    <xf numFmtId="0" fontId="0" fillId="55" borderId="32" xfId="141" applyFill="1" applyBorder="1" applyAlignment="1">
      <alignment vertical="center" wrapText="1"/>
      <protection/>
    </xf>
    <xf numFmtId="10" fontId="0" fillId="55" borderId="56" xfId="141" applyNumberFormat="1" applyFill="1" applyBorder="1" applyAlignment="1">
      <alignment vertical="center" wrapText="1"/>
      <protection/>
    </xf>
    <xf numFmtId="10" fontId="0" fillId="55" borderId="14" xfId="141" applyNumberFormat="1" applyFill="1" applyBorder="1" applyAlignment="1">
      <alignment vertical="center" wrapText="1"/>
      <protection/>
    </xf>
    <xf numFmtId="10" fontId="0" fillId="55" borderId="32" xfId="141" applyNumberFormat="1" applyFill="1" applyBorder="1" applyAlignment="1">
      <alignment vertical="center" wrapText="1"/>
      <protection/>
    </xf>
    <xf numFmtId="177" fontId="3" fillId="57" borderId="54" xfId="0" applyNumberFormat="1" applyFont="1" applyFill="1" applyBorder="1" applyAlignment="1">
      <alignment horizontal="center" wrapText="1"/>
    </xf>
    <xf numFmtId="177" fontId="3" fillId="57" borderId="58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Font="1" applyFill="1" applyBorder="1" applyAlignment="1">
      <alignment horizontal="center"/>
    </xf>
    <xf numFmtId="0" fontId="0" fillId="55" borderId="14" xfId="0" applyFont="1" applyFill="1" applyBorder="1" applyAlignment="1">
      <alignment horizontal="center"/>
    </xf>
    <xf numFmtId="0" fontId="0" fillId="0" borderId="0" xfId="141" applyFont="1" applyFill="1" applyAlignment="1">
      <alignment vertical="center" wrapText="1"/>
      <protection/>
    </xf>
    <xf numFmtId="0" fontId="4" fillId="55" borderId="25" xfId="0" applyFont="1" applyFill="1" applyBorder="1" applyAlignment="1">
      <alignment horizontal="center"/>
    </xf>
    <xf numFmtId="0" fontId="4" fillId="55" borderId="55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89" fillId="0" borderId="25" xfId="0" applyFont="1" applyFill="1" applyBorder="1" applyAlignment="1">
      <alignment horizontal="center"/>
    </xf>
    <xf numFmtId="0" fontId="89" fillId="0" borderId="57" xfId="0" applyFont="1" applyFill="1" applyBorder="1" applyAlignment="1">
      <alignment horizontal="center"/>
    </xf>
    <xf numFmtId="0" fontId="89" fillId="0" borderId="53" xfId="0" applyFont="1" applyFill="1" applyBorder="1" applyAlignment="1">
      <alignment horizontal="center"/>
    </xf>
    <xf numFmtId="0" fontId="90" fillId="0" borderId="67" xfId="0" applyFont="1" applyFill="1" applyBorder="1" applyAlignment="1">
      <alignment horizontal="center"/>
    </xf>
    <xf numFmtId="0" fontId="90" fillId="0" borderId="68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55" borderId="25" xfId="0" applyFont="1" applyFill="1" applyBorder="1" applyAlignment="1">
      <alignment horizontal="center"/>
    </xf>
    <xf numFmtId="0" fontId="3" fillId="55" borderId="53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90" fillId="59" borderId="75" xfId="0" applyFont="1" applyFill="1" applyBorder="1" applyAlignment="1">
      <alignment horizontal="center" vertical="center" wrapText="1"/>
    </xf>
    <xf numFmtId="0" fontId="90" fillId="59" borderId="6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05" fillId="0" borderId="76" xfId="0" applyFont="1" applyBorder="1" applyAlignment="1">
      <alignment horizontal="center"/>
    </xf>
    <xf numFmtId="0" fontId="98" fillId="0" borderId="77" xfId="0" applyFont="1" applyBorder="1" applyAlignment="1">
      <alignment horizontal="center" wrapText="1"/>
    </xf>
    <xf numFmtId="0" fontId="98" fillId="0" borderId="69" xfId="0" applyFont="1" applyBorder="1" applyAlignment="1">
      <alignment horizontal="center" wrapText="1"/>
    </xf>
    <xf numFmtId="0" fontId="98" fillId="0" borderId="68" xfId="0" applyFont="1" applyBorder="1" applyAlignment="1">
      <alignment horizont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98" fillId="57" borderId="84" xfId="0" applyFont="1" applyFill="1" applyBorder="1" applyAlignment="1">
      <alignment horizontal="center" vertical="center" wrapText="1"/>
    </xf>
    <xf numFmtId="0" fontId="98" fillId="57" borderId="62" xfId="0" applyFont="1" applyFill="1" applyBorder="1" applyAlignment="1">
      <alignment horizontal="center" vertical="center" wrapText="1"/>
    </xf>
    <xf numFmtId="0" fontId="98" fillId="57" borderId="85" xfId="0" applyFont="1" applyFill="1" applyBorder="1" applyAlignment="1">
      <alignment horizontal="center" vertical="center" wrapText="1"/>
    </xf>
    <xf numFmtId="0" fontId="98" fillId="57" borderId="8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55" borderId="25" xfId="0" applyFont="1" applyFill="1" applyBorder="1" applyAlignment="1">
      <alignment horizontal="center"/>
    </xf>
    <xf numFmtId="0" fontId="0" fillId="55" borderId="55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55" borderId="14" xfId="0" applyFont="1" applyFill="1" applyBorder="1" applyAlignment="1">
      <alignment horizontal="center"/>
    </xf>
    <xf numFmtId="0" fontId="98" fillId="57" borderId="80" xfId="0" applyFont="1" applyFill="1" applyBorder="1" applyAlignment="1">
      <alignment horizontal="center" vertical="center" wrapText="1"/>
    </xf>
    <xf numFmtId="0" fontId="98" fillId="57" borderId="81" xfId="0" applyFont="1" applyFill="1" applyBorder="1" applyAlignment="1">
      <alignment horizontal="center" vertical="center" wrapText="1"/>
    </xf>
    <xf numFmtId="0" fontId="87" fillId="55" borderId="88" xfId="0" applyFont="1" applyFill="1" applyBorder="1" applyAlignment="1">
      <alignment horizontal="center" vertical="center" wrapText="1"/>
    </xf>
    <xf numFmtId="0" fontId="87" fillId="55" borderId="35" xfId="0" applyFont="1" applyFill="1" applyBorder="1" applyAlignment="1">
      <alignment horizontal="center" vertical="center" wrapText="1"/>
    </xf>
    <xf numFmtId="0" fontId="87" fillId="55" borderId="84" xfId="0" applyFont="1" applyFill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74" xfId="0" applyFont="1" applyBorder="1" applyAlignment="1">
      <alignment horizontal="center" vertical="center" wrapText="1"/>
    </xf>
    <xf numFmtId="0" fontId="97" fillId="0" borderId="55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29" xfId="141" applyFont="1" applyFill="1" applyBorder="1" applyAlignment="1">
      <alignment horizontal="center" vertical="center" wrapText="1"/>
      <protection/>
    </xf>
    <xf numFmtId="0" fontId="3" fillId="0" borderId="42" xfId="141" applyFont="1" applyFill="1" applyBorder="1" applyAlignment="1">
      <alignment horizontal="center" vertical="center" wrapText="1"/>
      <protection/>
    </xf>
    <xf numFmtId="0" fontId="3" fillId="0" borderId="43" xfId="141" applyFont="1" applyFill="1" applyBorder="1" applyAlignment="1">
      <alignment horizontal="center" vertical="center" wrapText="1"/>
      <protection/>
    </xf>
    <xf numFmtId="0" fontId="3" fillId="0" borderId="89" xfId="141" applyFont="1" applyFill="1" applyBorder="1" applyAlignment="1">
      <alignment horizontal="center" vertical="center" wrapText="1"/>
      <protection/>
    </xf>
    <xf numFmtId="0" fontId="3" fillId="0" borderId="70" xfId="141" applyFont="1" applyFill="1" applyBorder="1" applyAlignment="1">
      <alignment horizontal="center" vertical="center" wrapText="1"/>
      <protection/>
    </xf>
    <xf numFmtId="0" fontId="3" fillId="0" borderId="90" xfId="141" applyFont="1" applyFill="1" applyBorder="1" applyAlignment="1">
      <alignment horizontal="center" vertical="center" wrapText="1"/>
      <protection/>
    </xf>
    <xf numFmtId="0" fontId="3" fillId="0" borderId="91" xfId="141" applyFont="1" applyFill="1" applyBorder="1" applyAlignment="1">
      <alignment horizontal="center" vertical="center" wrapText="1"/>
      <protection/>
    </xf>
    <xf numFmtId="0" fontId="3" fillId="0" borderId="59" xfId="141" applyFont="1" applyFill="1" applyBorder="1" applyAlignment="1">
      <alignment horizontal="center" vertical="center" wrapText="1"/>
      <protection/>
    </xf>
    <xf numFmtId="0" fontId="3" fillId="0" borderId="92" xfId="141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</cellXfs>
  <cellStyles count="186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 3" xfId="83"/>
    <cellStyle name="Comma(3)" xfId="84"/>
    <cellStyle name="Curren - Style3" xfId="85"/>
    <cellStyle name="Curren - Style4" xfId="86"/>
    <cellStyle name="Currency" xfId="87"/>
    <cellStyle name="Currency [0]" xfId="88"/>
    <cellStyle name="Datum" xfId="89"/>
    <cellStyle name="Defl/Infl" xfId="90"/>
    <cellStyle name="Euro" xfId="91"/>
    <cellStyle name="Exogenous" xfId="92"/>
    <cellStyle name="Explanatory Text" xfId="93"/>
    <cellStyle name="Explanatory Text 2" xfId="94"/>
    <cellStyle name="Finanční0" xfId="95"/>
    <cellStyle name="Finanèní0" xfId="96"/>
    <cellStyle name="Followed Hyperlink" xfId="97"/>
    <cellStyle name="Good" xfId="98"/>
    <cellStyle name="Good 2" xfId="99"/>
    <cellStyle name="Grey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ipervínculo_IIF" xfId="109"/>
    <cellStyle name="Hyperlink" xfId="110"/>
    <cellStyle name="IMF" xfId="111"/>
    <cellStyle name="imf-one decimal" xfId="112"/>
    <cellStyle name="imf-zero decimal" xfId="113"/>
    <cellStyle name="Input" xfId="114"/>
    <cellStyle name="Input [yellow]" xfId="115"/>
    <cellStyle name="Input 2" xfId="116"/>
    <cellStyle name="INSTAT" xfId="117"/>
    <cellStyle name="Label" xfId="118"/>
    <cellStyle name="Linked Cell" xfId="119"/>
    <cellStyle name="Linked Cell 2" xfId="120"/>
    <cellStyle name="Měna0" xfId="121"/>
    <cellStyle name="Millares [0]_BALPROGRAMA2001R" xfId="122"/>
    <cellStyle name="Millares_BALPROGRAMA2001R" xfId="123"/>
    <cellStyle name="Milliers [0]_Encours - Apr rééch" xfId="124"/>
    <cellStyle name="Milliers_Encours - Apr rééch" xfId="125"/>
    <cellStyle name="Mìna0" xfId="126"/>
    <cellStyle name="Model" xfId="127"/>
    <cellStyle name="MoF" xfId="128"/>
    <cellStyle name="Moneda [0]_BALPROGRAMA2001R" xfId="129"/>
    <cellStyle name="Moneda_BALPROGRAMA2001R" xfId="130"/>
    <cellStyle name="Monétaire [0]_Encours - Apr rééch" xfId="131"/>
    <cellStyle name="Monétaire_Encours - Apr rééch" xfId="132"/>
    <cellStyle name="Neutral" xfId="133"/>
    <cellStyle name="Neutral 2" xfId="134"/>
    <cellStyle name="Normal - Style1" xfId="135"/>
    <cellStyle name="Normal - Style2" xfId="136"/>
    <cellStyle name="Normal - Style5" xfId="137"/>
    <cellStyle name="Normal - Style6" xfId="138"/>
    <cellStyle name="Normal - Style7" xfId="139"/>
    <cellStyle name="Normal - Style8" xfId="140"/>
    <cellStyle name="Normal 2" xfId="141"/>
    <cellStyle name="Normal 3" xfId="142"/>
    <cellStyle name="Normal 4" xfId="143"/>
    <cellStyle name="Normal Table" xfId="144"/>
    <cellStyle name="Note" xfId="145"/>
    <cellStyle name="Note 2" xfId="146"/>
    <cellStyle name="Output" xfId="147"/>
    <cellStyle name="Output 2" xfId="148"/>
    <cellStyle name="Output Amounts" xfId="149"/>
    <cellStyle name="Percent" xfId="150"/>
    <cellStyle name="Percent [2]" xfId="151"/>
    <cellStyle name="Percent 2" xfId="152"/>
    <cellStyle name="percentage difference" xfId="153"/>
    <cellStyle name="percentage difference one decimal" xfId="154"/>
    <cellStyle name="percentage difference zero decimal" xfId="155"/>
    <cellStyle name="Pevný" xfId="156"/>
    <cellStyle name="Presentation" xfId="157"/>
    <cellStyle name="Proj" xfId="158"/>
    <cellStyle name="Publication" xfId="159"/>
    <cellStyle name="STYL1 - Style1" xfId="160"/>
    <cellStyle name="Style 1" xfId="161"/>
    <cellStyle name="Text" xfId="162"/>
    <cellStyle name="Title" xfId="163"/>
    <cellStyle name="Title 2" xfId="164"/>
    <cellStyle name="Total" xfId="165"/>
    <cellStyle name="Total 2" xfId="166"/>
    <cellStyle name="Warning Text" xfId="167"/>
    <cellStyle name="Warning Text 2" xfId="168"/>
    <cellStyle name="WebAnchor1" xfId="169"/>
    <cellStyle name="WebAnchor2" xfId="170"/>
    <cellStyle name="WebAnchor3" xfId="171"/>
    <cellStyle name="WebAnchor4" xfId="172"/>
    <cellStyle name="WebAnchor5" xfId="173"/>
    <cellStyle name="WebAnchor6" xfId="174"/>
    <cellStyle name="WebAnchor7" xfId="175"/>
    <cellStyle name="Webexclude" xfId="176"/>
    <cellStyle name="WebFN" xfId="177"/>
    <cellStyle name="WebFN1" xfId="178"/>
    <cellStyle name="WebFN2" xfId="179"/>
    <cellStyle name="WebFN3" xfId="180"/>
    <cellStyle name="WebFN4" xfId="181"/>
    <cellStyle name="WebHR" xfId="182"/>
    <cellStyle name="WebIndent1" xfId="183"/>
    <cellStyle name="WebIndent1wFN3" xfId="184"/>
    <cellStyle name="WebIndent2" xfId="185"/>
    <cellStyle name="WebNoBR" xfId="186"/>
    <cellStyle name="Záhlaví 1" xfId="187"/>
    <cellStyle name="Záhlaví 2" xfId="188"/>
    <cellStyle name="zero" xfId="189"/>
    <cellStyle name="ДАТА" xfId="190"/>
    <cellStyle name="ДЕНЕЖНЫЙ_BOPENGC" xfId="191"/>
    <cellStyle name="ЗАГОЛОВОК1" xfId="192"/>
    <cellStyle name="ЗАГОЛОВОК2" xfId="193"/>
    <cellStyle name="ИТОГОВЫЙ" xfId="194"/>
    <cellStyle name="Обычный_BOPENGC" xfId="195"/>
    <cellStyle name="ПРОЦЕНТНЫЙ_BOPENGC" xfId="196"/>
    <cellStyle name="ТЕКСТ" xfId="197"/>
    <cellStyle name="ФИКСИРОВАННЫЙ" xfId="198"/>
    <cellStyle name="ФИНАНСОВЫЙ_BOPENGC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zoomScale="140" zoomScaleNormal="140" zoomScalePageLayoutView="0" workbookViewId="0" topLeftCell="A1">
      <selection activeCell="G13" sqref="G13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4" customWidth="1"/>
    <col min="5" max="6" width="12.28125" style="24" customWidth="1"/>
    <col min="7" max="7" width="18.140625" style="24" customWidth="1"/>
    <col min="8" max="8" width="15.7109375" style="24" customWidth="1"/>
    <col min="9" max="9" width="15.00390625" style="24" customWidth="1"/>
  </cols>
  <sheetData>
    <row r="2" spans="1:9" s="23" customFormat="1" ht="15.75">
      <c r="A2" s="22" t="s">
        <v>65</v>
      </c>
      <c r="D2" s="28"/>
      <c r="E2" s="28"/>
      <c r="F2" s="28" t="s">
        <v>157</v>
      </c>
      <c r="G2" s="28"/>
      <c r="H2" s="28"/>
      <c r="I2" s="28"/>
    </row>
    <row r="3" spans="1:10" ht="15.75">
      <c r="A3" s="1"/>
      <c r="B3" s="3"/>
      <c r="C3" s="3"/>
      <c r="D3" s="43"/>
      <c r="E3" s="43"/>
      <c r="F3" s="43"/>
      <c r="G3" s="43"/>
      <c r="H3" s="43"/>
      <c r="I3" s="43"/>
      <c r="J3" s="3"/>
    </row>
    <row r="4" spans="1:10" ht="13.5" thickBot="1">
      <c r="A4" s="3"/>
      <c r="B4" s="3"/>
      <c r="C4" s="3"/>
      <c r="D4" s="43"/>
      <c r="E4" s="43"/>
      <c r="F4" s="43"/>
      <c r="H4" s="43"/>
      <c r="I4" s="9" t="s">
        <v>55</v>
      </c>
      <c r="J4" s="3"/>
    </row>
    <row r="5" spans="1:10" ht="12.75">
      <c r="A5" s="10"/>
      <c r="B5" s="11"/>
      <c r="C5" s="11"/>
      <c r="D5" s="38"/>
      <c r="E5" s="38"/>
      <c r="F5" s="38"/>
      <c r="G5" s="38"/>
      <c r="H5" s="38"/>
      <c r="I5" s="71"/>
      <c r="J5" s="3"/>
    </row>
    <row r="6" spans="1:10" ht="18" customHeight="1">
      <c r="A6" s="5" t="s">
        <v>27</v>
      </c>
      <c r="B6" s="160" t="s">
        <v>110</v>
      </c>
      <c r="C6" s="161"/>
      <c r="D6" s="161"/>
      <c r="E6" s="161"/>
      <c r="F6" s="162"/>
      <c r="G6" s="8" t="s">
        <v>28</v>
      </c>
      <c r="H6" s="245">
        <v>63</v>
      </c>
      <c r="I6" s="246"/>
      <c r="J6" s="3"/>
    </row>
    <row r="7" spans="1:10" ht="12.75">
      <c r="A7" s="12"/>
      <c r="B7" s="13"/>
      <c r="C7" s="13"/>
      <c r="D7" s="16"/>
      <c r="E7" s="16"/>
      <c r="F7" s="16"/>
      <c r="G7" s="16"/>
      <c r="H7" s="17"/>
      <c r="I7" s="42"/>
      <c r="J7" s="3"/>
    </row>
    <row r="8" spans="1:10" ht="12.75">
      <c r="A8" s="247" t="s">
        <v>29</v>
      </c>
      <c r="B8" s="248"/>
      <c r="C8" s="236" t="s">
        <v>43</v>
      </c>
      <c r="D8" s="237"/>
      <c r="E8" s="237"/>
      <c r="F8" s="237"/>
      <c r="G8" s="237"/>
      <c r="H8" s="237"/>
      <c r="I8" s="238"/>
      <c r="J8" s="3"/>
    </row>
    <row r="9" spans="1:10" ht="12.75">
      <c r="A9" s="249"/>
      <c r="B9" s="250"/>
      <c r="C9" s="20" t="s">
        <v>2</v>
      </c>
      <c r="D9" s="20" t="s">
        <v>3</v>
      </c>
      <c r="E9" s="20" t="s">
        <v>4</v>
      </c>
      <c r="F9" s="20" t="s">
        <v>5</v>
      </c>
      <c r="G9" s="20" t="s">
        <v>40</v>
      </c>
      <c r="H9" s="20" t="s">
        <v>63</v>
      </c>
      <c r="I9" s="21" t="s">
        <v>64</v>
      </c>
      <c r="J9" s="3"/>
    </row>
    <row r="10" spans="1:10" ht="18.75" customHeight="1">
      <c r="A10" s="251"/>
      <c r="B10" s="252"/>
      <c r="C10" s="14" t="s">
        <v>6</v>
      </c>
      <c r="D10" s="14" t="s">
        <v>30</v>
      </c>
      <c r="E10" s="14" t="s">
        <v>54</v>
      </c>
      <c r="F10" s="14" t="s">
        <v>54</v>
      </c>
      <c r="G10" s="14" t="s">
        <v>54</v>
      </c>
      <c r="H10" s="14" t="s">
        <v>6</v>
      </c>
      <c r="I10" s="243" t="s">
        <v>7</v>
      </c>
      <c r="J10" s="3"/>
    </row>
    <row r="11" spans="1:10" ht="33.75">
      <c r="A11" s="18" t="s">
        <v>1</v>
      </c>
      <c r="B11" s="19" t="s">
        <v>56</v>
      </c>
      <c r="C11" s="15" t="s">
        <v>145</v>
      </c>
      <c r="D11" s="15" t="s">
        <v>146</v>
      </c>
      <c r="E11" s="15" t="s">
        <v>133</v>
      </c>
      <c r="F11" s="15" t="s">
        <v>134</v>
      </c>
      <c r="G11" s="15" t="s">
        <v>62</v>
      </c>
      <c r="H11" s="15" t="s">
        <v>61</v>
      </c>
      <c r="I11" s="244"/>
      <c r="J11" s="3"/>
    </row>
    <row r="12" spans="1:10" ht="34.5" thickBot="1">
      <c r="A12" s="165" t="s">
        <v>111</v>
      </c>
      <c r="B12" s="159" t="s">
        <v>109</v>
      </c>
      <c r="C12" s="72">
        <v>40235</v>
      </c>
      <c r="D12" s="72">
        <v>260150</v>
      </c>
      <c r="E12" s="72">
        <v>260150</v>
      </c>
      <c r="F12" s="72">
        <v>155950</v>
      </c>
      <c r="G12" s="72">
        <v>155950</v>
      </c>
      <c r="H12" s="72">
        <v>136548</v>
      </c>
      <c r="I12" s="73">
        <f>H12-G12</f>
        <v>-19402</v>
      </c>
      <c r="J12" s="3"/>
    </row>
    <row r="13" spans="1:10" s="224" customFormat="1" ht="19.5" customHeight="1" thickBot="1">
      <c r="A13" s="241" t="s">
        <v>31</v>
      </c>
      <c r="B13" s="242"/>
      <c r="C13" s="221">
        <f aca="true" t="shared" si="0" ref="C13:I13">SUM(C12:C12)</f>
        <v>40235</v>
      </c>
      <c r="D13" s="221">
        <f t="shared" si="0"/>
        <v>260150</v>
      </c>
      <c r="E13" s="221">
        <f t="shared" si="0"/>
        <v>260150</v>
      </c>
      <c r="F13" s="221">
        <f t="shared" si="0"/>
        <v>155950</v>
      </c>
      <c r="G13" s="221">
        <f t="shared" si="0"/>
        <v>155950</v>
      </c>
      <c r="H13" s="221">
        <f t="shared" si="0"/>
        <v>136548</v>
      </c>
      <c r="I13" s="222">
        <f t="shared" si="0"/>
        <v>-19402</v>
      </c>
      <c r="J13" s="223"/>
    </row>
    <row r="14" spans="1:10" s="41" customFormat="1" ht="17.25" customHeight="1" thickBot="1">
      <c r="A14" s="241" t="s">
        <v>44</v>
      </c>
      <c r="B14" s="253"/>
      <c r="C14" s="75">
        <v>0</v>
      </c>
      <c r="D14" s="75"/>
      <c r="E14" s="75">
        <v>0</v>
      </c>
      <c r="F14" s="75">
        <v>0</v>
      </c>
      <c r="G14" s="75">
        <v>0</v>
      </c>
      <c r="H14" s="163">
        <v>0</v>
      </c>
      <c r="I14" s="164"/>
      <c r="J14" s="40"/>
    </row>
    <row r="15" spans="1:10" s="66" customFormat="1" ht="18.75" customHeight="1" thickBot="1">
      <c r="A15" s="239" t="s">
        <v>59</v>
      </c>
      <c r="B15" s="240"/>
      <c r="C15" s="74">
        <f aca="true" t="shared" si="1" ref="C15:I15">C13+C14</f>
        <v>40235</v>
      </c>
      <c r="D15" s="74">
        <f t="shared" si="1"/>
        <v>260150</v>
      </c>
      <c r="E15" s="74">
        <f t="shared" si="1"/>
        <v>260150</v>
      </c>
      <c r="F15" s="74">
        <f t="shared" si="1"/>
        <v>155950</v>
      </c>
      <c r="G15" s="74">
        <f t="shared" si="1"/>
        <v>155950</v>
      </c>
      <c r="H15" s="74">
        <f t="shared" si="1"/>
        <v>136548</v>
      </c>
      <c r="I15" s="74">
        <f t="shared" si="1"/>
        <v>-19402</v>
      </c>
      <c r="J15" s="65"/>
    </row>
    <row r="16" spans="1:10" ht="12.75">
      <c r="A16" s="3"/>
      <c r="B16" s="3"/>
      <c r="C16" s="3"/>
      <c r="D16" s="43"/>
      <c r="E16" s="43"/>
      <c r="F16" s="43"/>
      <c r="G16" s="43"/>
      <c r="H16" s="43"/>
      <c r="I16" s="43"/>
      <c r="J16" s="3"/>
    </row>
    <row r="17" spans="1:10" ht="12.75">
      <c r="A17" s="3"/>
      <c r="B17" s="3"/>
      <c r="C17" s="3"/>
      <c r="D17" s="43"/>
      <c r="E17" s="43"/>
      <c r="F17" s="43"/>
      <c r="G17" s="43"/>
      <c r="H17" s="43"/>
      <c r="I17" s="43"/>
      <c r="J17" s="3"/>
    </row>
    <row r="18" spans="1:10" ht="12.75">
      <c r="A18" s="3"/>
      <c r="B18" s="3"/>
      <c r="C18" s="3"/>
      <c r="D18" s="43"/>
      <c r="E18" s="43"/>
      <c r="F18" s="43"/>
      <c r="G18" s="43"/>
      <c r="H18" s="43"/>
      <c r="I18" s="43"/>
      <c r="J18" s="3"/>
    </row>
    <row r="19" spans="1:10" ht="12.75">
      <c r="A19" s="95"/>
      <c r="B19" s="230" t="s">
        <v>147</v>
      </c>
      <c r="C19" s="231"/>
      <c r="D19" s="35" t="s">
        <v>8</v>
      </c>
      <c r="E19" s="228" t="s">
        <v>148</v>
      </c>
      <c r="F19" s="229"/>
      <c r="G19" s="43"/>
      <c r="H19" s="43"/>
      <c r="I19" s="43"/>
      <c r="J19" s="3"/>
    </row>
    <row r="20" spans="1:10" ht="12.75">
      <c r="A20" s="95"/>
      <c r="B20" s="232"/>
      <c r="C20" s="233"/>
      <c r="D20" s="35" t="s">
        <v>25</v>
      </c>
      <c r="E20" s="228"/>
      <c r="F20" s="229"/>
      <c r="G20" s="43"/>
      <c r="H20" s="43"/>
      <c r="I20" s="43"/>
      <c r="J20" s="3"/>
    </row>
    <row r="21" spans="1:10" ht="12.75">
      <c r="A21" s="95"/>
      <c r="B21" s="234"/>
      <c r="C21" s="235"/>
      <c r="D21" s="35" t="s">
        <v>26</v>
      </c>
      <c r="E21" s="228" t="s">
        <v>158</v>
      </c>
      <c r="F21" s="229"/>
      <c r="G21" s="43"/>
      <c r="H21" s="43"/>
      <c r="I21" s="43"/>
      <c r="J21" s="3"/>
    </row>
    <row r="22" spans="1:10" ht="12.75">
      <c r="A22" s="3"/>
      <c r="B22" s="3"/>
      <c r="C22" s="3"/>
      <c r="D22" s="43"/>
      <c r="E22" s="43"/>
      <c r="F22" s="43"/>
      <c r="G22" s="43"/>
      <c r="H22" s="43"/>
      <c r="I22" s="43"/>
      <c r="J22" s="3"/>
    </row>
  </sheetData>
  <sheetProtection/>
  <mergeCells count="11">
    <mergeCell ref="H6:I6"/>
    <mergeCell ref="A8:B10"/>
    <mergeCell ref="A14:B14"/>
    <mergeCell ref="E19:F19"/>
    <mergeCell ref="E20:F20"/>
    <mergeCell ref="E21:F21"/>
    <mergeCell ref="B19:C21"/>
    <mergeCell ref="C8:I8"/>
    <mergeCell ref="A15:B15"/>
    <mergeCell ref="A13:B13"/>
    <mergeCell ref="I10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G1" sqref="G1"/>
    </sheetView>
  </sheetViews>
  <sheetFormatPr defaultColWidth="9.140625" defaultRowHeight="12.75"/>
  <cols>
    <col min="1" max="1" width="10.421875" style="0" customWidth="1"/>
    <col min="2" max="2" width="24.00390625" style="0" customWidth="1"/>
    <col min="3" max="3" width="14.00390625" style="0" customWidth="1"/>
    <col min="4" max="4" width="10.421875" style="0" customWidth="1"/>
    <col min="5" max="5" width="14.57421875" style="0" customWidth="1"/>
    <col min="6" max="6" width="13.57421875" style="0" customWidth="1"/>
    <col min="7" max="7" width="17.7109375" style="0" customWidth="1"/>
    <col min="8" max="8" width="18.00390625" style="0" customWidth="1"/>
    <col min="9" max="9" width="17.421875" style="0" customWidth="1"/>
    <col min="11" max="11" width="9.00390625" style="0" customWidth="1"/>
  </cols>
  <sheetData>
    <row r="1" spans="1:9" ht="15.75">
      <c r="A1" s="76" t="s">
        <v>67</v>
      </c>
      <c r="B1" s="23"/>
      <c r="C1" s="23"/>
      <c r="D1" s="28"/>
      <c r="E1" s="28"/>
      <c r="F1" s="28"/>
      <c r="G1" s="28" t="s">
        <v>159</v>
      </c>
      <c r="H1" s="28"/>
      <c r="I1" s="47"/>
    </row>
    <row r="2" spans="1:11" ht="13.5" thickBot="1">
      <c r="A2" s="25"/>
      <c r="B2" s="2"/>
      <c r="C2" s="2"/>
      <c r="D2" s="25"/>
      <c r="E2" s="25"/>
      <c r="F2" s="33"/>
      <c r="G2" s="34"/>
      <c r="H2" s="29"/>
      <c r="I2" s="48" t="s">
        <v>55</v>
      </c>
      <c r="K2" t="s">
        <v>103</v>
      </c>
    </row>
    <row r="3" spans="1:9" ht="12.75">
      <c r="A3" s="36"/>
      <c r="B3" s="11"/>
      <c r="C3" s="11"/>
      <c r="D3" s="37"/>
      <c r="E3" s="37"/>
      <c r="F3" s="38"/>
      <c r="G3" s="38"/>
      <c r="H3" s="39"/>
      <c r="I3" s="49"/>
    </row>
    <row r="4" spans="1:9" ht="22.5">
      <c r="A4" s="26" t="s">
        <v>27</v>
      </c>
      <c r="B4" s="166" t="s">
        <v>110</v>
      </c>
      <c r="C4" s="97"/>
      <c r="D4" s="97"/>
      <c r="E4" s="97"/>
      <c r="F4" s="97"/>
      <c r="G4" s="98"/>
      <c r="H4" s="8" t="s">
        <v>28</v>
      </c>
      <c r="I4" s="60" t="s">
        <v>112</v>
      </c>
    </row>
    <row r="5" spans="1:9" ht="22.5">
      <c r="A5" s="26" t="s">
        <v>0</v>
      </c>
      <c r="B5" s="166" t="s">
        <v>109</v>
      </c>
      <c r="C5" s="99"/>
      <c r="D5" s="99"/>
      <c r="E5" s="99"/>
      <c r="F5" s="99"/>
      <c r="G5" s="100"/>
      <c r="H5" s="8" t="s">
        <v>57</v>
      </c>
      <c r="I5" s="60" t="s">
        <v>111</v>
      </c>
    </row>
    <row r="6" spans="1:9" ht="12.75">
      <c r="A6" s="248" t="s">
        <v>68</v>
      </c>
      <c r="B6" s="254" t="s">
        <v>56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40</v>
      </c>
      <c r="H6" s="20" t="s">
        <v>63</v>
      </c>
      <c r="I6" s="50" t="s">
        <v>64</v>
      </c>
    </row>
    <row r="7" spans="1:9" ht="12.75">
      <c r="A7" s="250"/>
      <c r="B7" s="255"/>
      <c r="C7" s="14" t="s">
        <v>6</v>
      </c>
      <c r="D7" s="14" t="s">
        <v>30</v>
      </c>
      <c r="E7" s="14" t="s">
        <v>54</v>
      </c>
      <c r="F7" s="14" t="s">
        <v>54</v>
      </c>
      <c r="G7" s="14" t="s">
        <v>54</v>
      </c>
      <c r="H7" s="14" t="s">
        <v>6</v>
      </c>
      <c r="I7" s="257" t="s">
        <v>7</v>
      </c>
    </row>
    <row r="8" spans="1:9" ht="33.75">
      <c r="A8" s="252"/>
      <c r="B8" s="256"/>
      <c r="C8" s="15" t="s">
        <v>149</v>
      </c>
      <c r="D8" s="15" t="s">
        <v>150</v>
      </c>
      <c r="E8" s="15" t="s">
        <v>133</v>
      </c>
      <c r="F8" s="15" t="s">
        <v>134</v>
      </c>
      <c r="G8" s="15" t="s">
        <v>62</v>
      </c>
      <c r="H8" s="15" t="s">
        <v>61</v>
      </c>
      <c r="I8" s="258"/>
    </row>
    <row r="9" spans="1:9" ht="12.75">
      <c r="A9" s="27">
        <v>600</v>
      </c>
      <c r="B9" s="6" t="s">
        <v>9</v>
      </c>
      <c r="C9" s="57">
        <v>25790</v>
      </c>
      <c r="D9" s="57">
        <v>160000</v>
      </c>
      <c r="E9" s="57">
        <v>160000</v>
      </c>
      <c r="F9" s="57">
        <v>90600</v>
      </c>
      <c r="G9" s="215">
        <v>90600</v>
      </c>
      <c r="H9" s="57">
        <v>87929</v>
      </c>
      <c r="I9" s="46">
        <f>H9-G9</f>
        <v>-2671</v>
      </c>
    </row>
    <row r="10" spans="1:9" ht="12.75">
      <c r="A10" s="27">
        <v>601</v>
      </c>
      <c r="B10" s="6" t="s">
        <v>10</v>
      </c>
      <c r="C10" s="57">
        <v>3586</v>
      </c>
      <c r="D10" s="57">
        <v>20000</v>
      </c>
      <c r="E10" s="57">
        <v>20000</v>
      </c>
      <c r="F10" s="57">
        <v>13500</v>
      </c>
      <c r="G10" s="215">
        <v>13500</v>
      </c>
      <c r="H10" s="57">
        <v>13036</v>
      </c>
      <c r="I10" s="46">
        <f aca="true" t="shared" si="0" ref="I10:I15">H10-G10</f>
        <v>-464</v>
      </c>
    </row>
    <row r="11" spans="1:11" ht="12.75">
      <c r="A11" s="27">
        <v>602</v>
      </c>
      <c r="B11" s="6" t="s">
        <v>11</v>
      </c>
      <c r="C11" s="57">
        <v>4798</v>
      </c>
      <c r="D11" s="57">
        <v>28000</v>
      </c>
      <c r="E11" s="57">
        <v>28000</v>
      </c>
      <c r="F11" s="57">
        <v>26770</v>
      </c>
      <c r="G11" s="215">
        <v>26770</v>
      </c>
      <c r="H11" s="57">
        <v>21269</v>
      </c>
      <c r="I11" s="46">
        <f t="shared" si="0"/>
        <v>-5501</v>
      </c>
      <c r="K11" s="102"/>
    </row>
    <row r="12" spans="1:9" ht="12.75">
      <c r="A12" s="27">
        <v>603</v>
      </c>
      <c r="B12" s="6" t="s">
        <v>12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46">
        <f t="shared" si="0"/>
        <v>0</v>
      </c>
    </row>
    <row r="13" spans="1:9" ht="12.75">
      <c r="A13" s="27">
        <v>604</v>
      </c>
      <c r="B13" s="6" t="s">
        <v>13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46">
        <f t="shared" si="0"/>
        <v>0</v>
      </c>
    </row>
    <row r="14" spans="1:9" ht="12.75">
      <c r="A14" s="27">
        <v>605</v>
      </c>
      <c r="B14" s="6" t="s">
        <v>14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46">
        <f t="shared" si="0"/>
        <v>0</v>
      </c>
    </row>
    <row r="15" spans="1:9" ht="12.75">
      <c r="A15" s="27">
        <v>606</v>
      </c>
      <c r="B15" s="6" t="s">
        <v>15</v>
      </c>
      <c r="C15" s="57">
        <v>0</v>
      </c>
      <c r="D15" s="57">
        <v>150</v>
      </c>
      <c r="E15" s="57">
        <v>150</v>
      </c>
      <c r="F15" s="57">
        <v>1380</v>
      </c>
      <c r="G15" s="57">
        <v>1380</v>
      </c>
      <c r="H15" s="57">
        <v>224</v>
      </c>
      <c r="I15" s="46">
        <f t="shared" si="0"/>
        <v>-1156</v>
      </c>
    </row>
    <row r="16" spans="1:9" ht="12.75">
      <c r="A16" s="61" t="s">
        <v>16</v>
      </c>
      <c r="B16" s="68" t="s">
        <v>17</v>
      </c>
      <c r="C16" s="69">
        <f>SUM(C9:C15)</f>
        <v>34174</v>
      </c>
      <c r="D16" s="69">
        <f aca="true" t="shared" si="1" ref="D16:I16">SUM(D9:D15)</f>
        <v>208150</v>
      </c>
      <c r="E16" s="69">
        <f t="shared" si="1"/>
        <v>208150</v>
      </c>
      <c r="F16" s="69">
        <f t="shared" si="1"/>
        <v>132250</v>
      </c>
      <c r="G16" s="69">
        <f t="shared" si="1"/>
        <v>132250</v>
      </c>
      <c r="H16" s="69">
        <f t="shared" si="1"/>
        <v>122458</v>
      </c>
      <c r="I16" s="70">
        <f t="shared" si="1"/>
        <v>-9792</v>
      </c>
    </row>
    <row r="17" spans="1:9" ht="12.75">
      <c r="A17" s="27">
        <v>230</v>
      </c>
      <c r="B17" s="6" t="s">
        <v>18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46">
        <f>H17-G17</f>
        <v>0</v>
      </c>
    </row>
    <row r="18" spans="1:9" ht="12.75">
      <c r="A18" s="27">
        <v>231</v>
      </c>
      <c r="B18" s="6" t="s">
        <v>19</v>
      </c>
      <c r="C18" s="57">
        <v>6061</v>
      </c>
      <c r="D18" s="57">
        <v>52000</v>
      </c>
      <c r="E18" s="57">
        <v>52000</v>
      </c>
      <c r="F18" s="57">
        <v>23700</v>
      </c>
      <c r="G18" s="57">
        <v>23700</v>
      </c>
      <c r="H18" s="57">
        <v>14090</v>
      </c>
      <c r="I18" s="46">
        <f>H18-G18</f>
        <v>-9610</v>
      </c>
    </row>
    <row r="19" spans="1:9" ht="12.75">
      <c r="A19" s="27">
        <v>232</v>
      </c>
      <c r="B19" s="6" t="s">
        <v>20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46">
        <f>H19-G19</f>
        <v>0</v>
      </c>
    </row>
    <row r="20" spans="1:11" ht="29.25" customHeight="1">
      <c r="A20" s="44" t="s">
        <v>21</v>
      </c>
      <c r="B20" s="56" t="s">
        <v>41</v>
      </c>
      <c r="C20" s="45">
        <f>SUM(C17:C19)</f>
        <v>6061</v>
      </c>
      <c r="D20" s="45">
        <f aca="true" t="shared" si="2" ref="D20:I20">SUM(D17:D19)</f>
        <v>52000</v>
      </c>
      <c r="E20" s="45">
        <f t="shared" si="2"/>
        <v>52000</v>
      </c>
      <c r="F20" s="45">
        <f t="shared" si="2"/>
        <v>23700</v>
      </c>
      <c r="G20" s="45">
        <f t="shared" si="2"/>
        <v>23700</v>
      </c>
      <c r="H20" s="45">
        <f t="shared" si="2"/>
        <v>14090</v>
      </c>
      <c r="I20" s="51">
        <f t="shared" si="2"/>
        <v>-9610</v>
      </c>
      <c r="K20" s="153"/>
    </row>
    <row r="21" spans="1:9" ht="12.75">
      <c r="A21" s="27">
        <v>230</v>
      </c>
      <c r="B21" s="6" t="s">
        <v>18</v>
      </c>
      <c r="C21" s="57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46">
        <f>H21-G21</f>
        <v>0</v>
      </c>
    </row>
    <row r="22" spans="1:9" ht="12.75">
      <c r="A22" s="27">
        <v>231</v>
      </c>
      <c r="B22" s="6" t="s">
        <v>19</v>
      </c>
      <c r="C22" s="57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46">
        <f>H22-G22</f>
        <v>0</v>
      </c>
    </row>
    <row r="23" spans="1:9" ht="12.75">
      <c r="A23" s="27">
        <v>232</v>
      </c>
      <c r="B23" s="6" t="s">
        <v>20</v>
      </c>
      <c r="C23" s="57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46">
        <f>H23-G23</f>
        <v>0</v>
      </c>
    </row>
    <row r="24" spans="1:9" ht="26.25" customHeight="1">
      <c r="A24" s="44" t="s">
        <v>21</v>
      </c>
      <c r="B24" s="56" t="s">
        <v>42</v>
      </c>
      <c r="C24" s="45">
        <f>SUM(C21:C23)</f>
        <v>0</v>
      </c>
      <c r="D24" s="45">
        <f aca="true" t="shared" si="3" ref="D24:I24">SUM(D21:D23)</f>
        <v>0</v>
      </c>
      <c r="E24" s="45">
        <f t="shared" si="3"/>
        <v>0</v>
      </c>
      <c r="F24" s="45">
        <f t="shared" si="3"/>
        <v>0</v>
      </c>
      <c r="G24" s="45">
        <f t="shared" si="3"/>
        <v>0</v>
      </c>
      <c r="H24" s="45">
        <f t="shared" si="3"/>
        <v>0</v>
      </c>
      <c r="I24" s="51">
        <f t="shared" si="3"/>
        <v>0</v>
      </c>
    </row>
    <row r="25" spans="1:9" ht="12.75">
      <c r="A25" s="61" t="s">
        <v>22</v>
      </c>
      <c r="B25" s="62" t="s">
        <v>58</v>
      </c>
      <c r="C25" s="63">
        <f aca="true" t="shared" si="4" ref="C25:I25">C20+C24</f>
        <v>6061</v>
      </c>
      <c r="D25" s="63">
        <f t="shared" si="4"/>
        <v>52000</v>
      </c>
      <c r="E25" s="63">
        <f t="shared" si="4"/>
        <v>52000</v>
      </c>
      <c r="F25" s="63">
        <f t="shared" si="4"/>
        <v>23700</v>
      </c>
      <c r="G25" s="63">
        <f t="shared" si="4"/>
        <v>23700</v>
      </c>
      <c r="H25" s="63">
        <f t="shared" si="4"/>
        <v>14090</v>
      </c>
      <c r="I25" s="64">
        <f t="shared" si="4"/>
        <v>-9610</v>
      </c>
    </row>
    <row r="26" spans="1:9" ht="12.75">
      <c r="A26" s="259" t="s">
        <v>45</v>
      </c>
      <c r="B26" s="260"/>
      <c r="C26" s="30"/>
      <c r="D26" s="30"/>
      <c r="E26" s="30"/>
      <c r="F26" s="30"/>
      <c r="G26" s="30"/>
      <c r="H26" s="59">
        <v>0</v>
      </c>
      <c r="I26" s="52"/>
    </row>
    <row r="27" spans="1:9" ht="22.5" customHeight="1" thickBot="1">
      <c r="A27" s="261" t="s">
        <v>46</v>
      </c>
      <c r="B27" s="262"/>
      <c r="C27" s="67">
        <f aca="true" t="shared" si="5" ref="C27:I27">C16+C25+C26</f>
        <v>40235</v>
      </c>
      <c r="D27" s="67">
        <f t="shared" si="5"/>
        <v>260150</v>
      </c>
      <c r="E27" s="67">
        <f t="shared" si="5"/>
        <v>260150</v>
      </c>
      <c r="F27" s="67">
        <f t="shared" si="5"/>
        <v>155950</v>
      </c>
      <c r="G27" s="67">
        <f>G16+G25+G26</f>
        <v>155950</v>
      </c>
      <c r="H27" s="67">
        <f>H16+H25+H26</f>
        <v>136548</v>
      </c>
      <c r="I27" s="96">
        <f t="shared" si="5"/>
        <v>-19402</v>
      </c>
    </row>
    <row r="28" spans="1:9" ht="12.75">
      <c r="A28" s="7"/>
      <c r="B28" s="4"/>
      <c r="C28" s="4"/>
      <c r="D28" s="31"/>
      <c r="E28" s="31"/>
      <c r="F28" s="31"/>
      <c r="G28" s="31"/>
      <c r="H28" s="31"/>
      <c r="I28" s="53"/>
    </row>
    <row r="29" spans="1:9" ht="12.75">
      <c r="A29" s="7"/>
      <c r="B29" s="4"/>
      <c r="C29" s="4"/>
      <c r="D29" s="31"/>
      <c r="E29" s="31"/>
      <c r="F29" s="31"/>
      <c r="G29" s="31"/>
      <c r="H29" s="31"/>
      <c r="I29" s="53"/>
    </row>
    <row r="30" spans="1:9" ht="12.75">
      <c r="A30" s="24"/>
      <c r="D30" s="24"/>
      <c r="E30" s="24"/>
      <c r="F30" s="24"/>
      <c r="G30" s="24"/>
      <c r="H30" s="24"/>
      <c r="I30" s="55"/>
    </row>
    <row r="31" spans="1:9" ht="18.75" customHeight="1">
      <c r="A31" s="263" t="s">
        <v>23</v>
      </c>
      <c r="B31" s="94" t="s">
        <v>151</v>
      </c>
      <c r="C31" s="230" t="s">
        <v>147</v>
      </c>
      <c r="D31" s="231"/>
      <c r="E31" s="35" t="s">
        <v>8</v>
      </c>
      <c r="F31" s="228" t="s">
        <v>148</v>
      </c>
      <c r="G31" s="229"/>
      <c r="H31" s="32"/>
      <c r="I31" s="54"/>
    </row>
    <row r="32" spans="1:9" ht="12.75">
      <c r="A32" s="264"/>
      <c r="B32" s="94" t="s">
        <v>25</v>
      </c>
      <c r="C32" s="232"/>
      <c r="D32" s="233"/>
      <c r="E32" s="35" t="s">
        <v>25</v>
      </c>
      <c r="F32" s="228"/>
      <c r="G32" s="229"/>
      <c r="H32" s="32"/>
      <c r="I32" s="54"/>
    </row>
    <row r="33" spans="1:9" ht="12.75">
      <c r="A33" s="265"/>
      <c r="B33" s="94" t="s">
        <v>160</v>
      </c>
      <c r="C33" s="234"/>
      <c r="D33" s="235"/>
      <c r="E33" s="35" t="s">
        <v>26</v>
      </c>
      <c r="F33" s="228" t="s">
        <v>158</v>
      </c>
      <c r="G33" s="229"/>
      <c r="H33" s="32"/>
      <c r="I33" s="54"/>
    </row>
  </sheetData>
  <sheetProtection/>
  <mergeCells count="10">
    <mergeCell ref="A6:A8"/>
    <mergeCell ref="B6:B8"/>
    <mergeCell ref="I7:I8"/>
    <mergeCell ref="A26:B26"/>
    <mergeCell ref="A27:B27"/>
    <mergeCell ref="A31:A33"/>
    <mergeCell ref="C31:D33"/>
    <mergeCell ref="F31:G31"/>
    <mergeCell ref="F32:G32"/>
    <mergeCell ref="F33:G3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57421875" style="0" customWidth="1"/>
    <col min="2" max="2" width="22.421875" style="0" customWidth="1"/>
    <col min="3" max="3" width="11.8515625" style="0" customWidth="1"/>
    <col min="4" max="4" width="9.57421875" style="0" customWidth="1"/>
    <col min="5" max="5" width="13.00390625" style="0" customWidth="1"/>
    <col min="6" max="7" width="11.00390625" style="0" customWidth="1"/>
    <col min="8" max="8" width="7.28125" style="0" customWidth="1"/>
    <col min="9" max="9" width="7.8515625" style="0" customWidth="1"/>
    <col min="10" max="10" width="11.7109375" style="0" customWidth="1"/>
    <col min="11" max="11" width="11.00390625" style="0" customWidth="1"/>
    <col min="12" max="12" width="11.140625" style="0" customWidth="1"/>
    <col min="13" max="13" width="12.140625" style="0" customWidth="1"/>
    <col min="14" max="14" width="7.57421875" style="0" customWidth="1"/>
    <col min="15" max="15" width="10.28125" style="0" customWidth="1"/>
    <col min="17" max="17" width="8.00390625" style="0" customWidth="1"/>
    <col min="18" max="18" width="8.7109375" style="0" customWidth="1"/>
    <col min="19" max="19" width="11.140625" style="0" customWidth="1"/>
  </cols>
  <sheetData>
    <row r="2" spans="1:19" ht="15.75">
      <c r="A2" s="128" t="s">
        <v>82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28" t="s">
        <v>159</v>
      </c>
      <c r="M2" s="129"/>
      <c r="N2" s="129"/>
      <c r="O2" s="105"/>
      <c r="P2" s="105"/>
      <c r="Q2" s="105"/>
      <c r="R2" s="105"/>
      <c r="S2" s="105"/>
    </row>
    <row r="3" spans="1:19" ht="15.7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05"/>
      <c r="P3" s="105"/>
      <c r="Q3" s="105"/>
      <c r="R3" s="105"/>
      <c r="S3" s="105"/>
    </row>
    <row r="4" spans="1:14" ht="22.5">
      <c r="A4" s="132" t="s">
        <v>27</v>
      </c>
      <c r="B4" s="167" t="s">
        <v>110</v>
      </c>
      <c r="C4" s="133" t="s">
        <v>28</v>
      </c>
      <c r="D4" s="134">
        <v>63</v>
      </c>
      <c r="E4" s="135"/>
      <c r="F4" s="135"/>
      <c r="G4" s="135"/>
      <c r="H4" s="135"/>
      <c r="I4" s="135"/>
      <c r="J4" s="135"/>
      <c r="K4" s="136"/>
      <c r="L4" s="136"/>
      <c r="M4" s="136"/>
      <c r="N4" s="136"/>
    </row>
    <row r="5" spans="1:14" ht="15">
      <c r="A5" s="137"/>
      <c r="B5" s="138"/>
      <c r="C5" s="138"/>
      <c r="D5" s="138"/>
      <c r="E5" s="135"/>
      <c r="F5" s="135"/>
      <c r="G5" s="135"/>
      <c r="H5" s="135"/>
      <c r="I5" s="135"/>
      <c r="J5" s="135"/>
      <c r="K5" s="136"/>
      <c r="L5" s="136"/>
      <c r="M5" s="136"/>
      <c r="N5" s="136"/>
    </row>
    <row r="6" spans="1:14" ht="24">
      <c r="A6" s="132" t="s">
        <v>0</v>
      </c>
      <c r="B6" s="167" t="s">
        <v>109</v>
      </c>
      <c r="C6" s="168" t="s">
        <v>57</v>
      </c>
      <c r="D6" s="148" t="s">
        <v>111</v>
      </c>
      <c r="E6" s="139"/>
      <c r="F6" s="140"/>
      <c r="G6" s="140"/>
      <c r="H6" s="140"/>
      <c r="I6" s="140"/>
      <c r="J6" s="140"/>
      <c r="K6" s="136"/>
      <c r="L6" s="136"/>
      <c r="M6" s="136"/>
      <c r="N6" s="136"/>
    </row>
    <row r="7" spans="1:2" ht="15.75" thickBot="1">
      <c r="A7" s="266"/>
      <c r="B7" s="266"/>
    </row>
    <row r="8" spans="1:19" ht="38.25" customHeight="1" thickBot="1">
      <c r="A8" s="141"/>
      <c r="B8" s="142" t="s">
        <v>55</v>
      </c>
      <c r="C8" s="142"/>
      <c r="D8" s="142"/>
      <c r="E8" s="142"/>
      <c r="F8" s="142" t="s">
        <v>83</v>
      </c>
      <c r="G8" s="142"/>
      <c r="H8" s="142"/>
      <c r="I8" s="142" t="s">
        <v>84</v>
      </c>
      <c r="J8" s="142"/>
      <c r="K8" s="142"/>
      <c r="L8" s="142" t="s">
        <v>85</v>
      </c>
      <c r="M8" s="142"/>
      <c r="N8" s="142"/>
      <c r="O8" s="142" t="s">
        <v>86</v>
      </c>
      <c r="P8" s="267" t="s">
        <v>87</v>
      </c>
      <c r="Q8" s="268"/>
      <c r="R8" s="269"/>
      <c r="S8" s="270" t="s">
        <v>32</v>
      </c>
    </row>
    <row r="9" spans="1:19" ht="20.25" customHeight="1">
      <c r="A9" s="273" t="s">
        <v>88</v>
      </c>
      <c r="B9" s="275" t="s">
        <v>89</v>
      </c>
      <c r="C9" s="277" t="s">
        <v>90</v>
      </c>
      <c r="D9" s="279" t="s">
        <v>91</v>
      </c>
      <c r="E9" s="281" t="s">
        <v>92</v>
      </c>
      <c r="F9" s="283" t="s">
        <v>93</v>
      </c>
      <c r="G9" s="279" t="s">
        <v>94</v>
      </c>
      <c r="H9" s="281" t="s">
        <v>95</v>
      </c>
      <c r="I9" s="283" t="s">
        <v>96</v>
      </c>
      <c r="J9" s="279" t="s">
        <v>97</v>
      </c>
      <c r="K9" s="281" t="s">
        <v>98</v>
      </c>
      <c r="L9" s="283" t="s">
        <v>99</v>
      </c>
      <c r="M9" s="279" t="s">
        <v>161</v>
      </c>
      <c r="N9" s="281" t="s">
        <v>162</v>
      </c>
      <c r="O9" s="283" t="s">
        <v>163</v>
      </c>
      <c r="P9" s="298" t="s">
        <v>100</v>
      </c>
      <c r="Q9" s="285" t="s">
        <v>101</v>
      </c>
      <c r="R9" s="287" t="s">
        <v>102</v>
      </c>
      <c r="S9" s="271"/>
    </row>
    <row r="10" spans="1:19" ht="81" customHeight="1" thickBot="1">
      <c r="A10" s="274"/>
      <c r="B10" s="276"/>
      <c r="C10" s="278"/>
      <c r="D10" s="280"/>
      <c r="E10" s="282"/>
      <c r="F10" s="284"/>
      <c r="G10" s="280"/>
      <c r="H10" s="282"/>
      <c r="I10" s="284"/>
      <c r="J10" s="280"/>
      <c r="K10" s="282"/>
      <c r="L10" s="284"/>
      <c r="M10" s="280"/>
      <c r="N10" s="282"/>
      <c r="O10" s="284"/>
      <c r="P10" s="299"/>
      <c r="Q10" s="286"/>
      <c r="R10" s="288"/>
      <c r="S10" s="272"/>
    </row>
    <row r="11" spans="1:19" ht="30.75" customHeight="1">
      <c r="A11" s="212" t="s">
        <v>113</v>
      </c>
      <c r="B11" s="213" t="s">
        <v>128</v>
      </c>
      <c r="C11" s="214" t="s">
        <v>144</v>
      </c>
      <c r="D11" s="211">
        <v>184</v>
      </c>
      <c r="E11" s="211">
        <v>34174</v>
      </c>
      <c r="F11" s="211">
        <f>E11/D11</f>
        <v>185.72826086956522</v>
      </c>
      <c r="G11" s="211">
        <v>1800</v>
      </c>
      <c r="H11" s="211">
        <v>208150</v>
      </c>
      <c r="I11" s="211">
        <f>H11/G11</f>
        <v>115.63888888888889</v>
      </c>
      <c r="J11" s="211">
        <v>1800</v>
      </c>
      <c r="K11" s="211">
        <v>132250</v>
      </c>
      <c r="L11" s="211">
        <f>K11/J11</f>
        <v>73.47222222222223</v>
      </c>
      <c r="M11" s="211">
        <f>782+412</f>
        <v>1194</v>
      </c>
      <c r="N11" s="211">
        <v>122458</v>
      </c>
      <c r="O11" s="211">
        <f>N11/M11</f>
        <v>102.56113902847571</v>
      </c>
      <c r="P11" s="211">
        <f>O11-F11</f>
        <v>-83.16712184108951</v>
      </c>
      <c r="Q11" s="211">
        <f>O11-I11</f>
        <v>-13.077749860413178</v>
      </c>
      <c r="R11" s="211">
        <f>O11-L11</f>
        <v>29.08891680625348</v>
      </c>
      <c r="S11" s="211"/>
    </row>
    <row r="12" spans="1:19" ht="30.75" customHeight="1">
      <c r="A12" s="124" t="s">
        <v>116</v>
      </c>
      <c r="B12" s="143" t="s">
        <v>137</v>
      </c>
      <c r="C12" s="143" t="s">
        <v>117</v>
      </c>
      <c r="D12" s="211">
        <v>62</v>
      </c>
      <c r="E12" s="211">
        <v>5951</v>
      </c>
      <c r="F12" s="144">
        <f>E12/D12</f>
        <v>95.98387096774194</v>
      </c>
      <c r="G12" s="211">
        <v>54</v>
      </c>
      <c r="H12" s="211">
        <v>3000</v>
      </c>
      <c r="I12" s="144">
        <f>H12/G12</f>
        <v>55.55555555555556</v>
      </c>
      <c r="J12" s="211">
        <v>54</v>
      </c>
      <c r="K12" s="211">
        <v>5360</v>
      </c>
      <c r="L12" s="144">
        <f>K12/J12</f>
        <v>99.25925925925925</v>
      </c>
      <c r="M12" s="144">
        <v>50</v>
      </c>
      <c r="N12" s="144">
        <v>2852</v>
      </c>
      <c r="O12" s="144">
        <f>N12/M12</f>
        <v>57.04</v>
      </c>
      <c r="P12" s="144">
        <f>O12-F12</f>
        <v>-38.94387096774194</v>
      </c>
      <c r="Q12" s="144">
        <f>O12-I12</f>
        <v>1.484444444444442</v>
      </c>
      <c r="R12" s="144">
        <f>O12-L12</f>
        <v>-42.21925925925925</v>
      </c>
      <c r="S12" s="211"/>
    </row>
    <row r="13" spans="1:19" ht="30.75" customHeight="1">
      <c r="A13" s="124" t="s">
        <v>114</v>
      </c>
      <c r="B13" s="143" t="s">
        <v>135</v>
      </c>
      <c r="C13" s="143" t="s">
        <v>136</v>
      </c>
      <c r="D13" s="144">
        <v>0</v>
      </c>
      <c r="E13" s="144">
        <v>0</v>
      </c>
      <c r="F13" s="144"/>
      <c r="G13" s="144">
        <v>219</v>
      </c>
      <c r="H13" s="144">
        <v>10000</v>
      </c>
      <c r="I13" s="144">
        <f>H13/G13</f>
        <v>45.662100456621005</v>
      </c>
      <c r="J13" s="144">
        <v>219</v>
      </c>
      <c r="K13" s="144">
        <v>7300</v>
      </c>
      <c r="L13" s="144">
        <f>K13/J13</f>
        <v>33.333333333333336</v>
      </c>
      <c r="M13" s="144">
        <v>4</v>
      </c>
      <c r="N13" s="144">
        <v>198</v>
      </c>
      <c r="O13" s="144">
        <f>N13/M13</f>
        <v>49.5</v>
      </c>
      <c r="P13" s="144">
        <f>O13-F13</f>
        <v>49.5</v>
      </c>
      <c r="Q13" s="144">
        <f>O13-I13</f>
        <v>3.8378995433789953</v>
      </c>
      <c r="R13" s="144">
        <f>O13-L13</f>
        <v>16.166666666666664</v>
      </c>
      <c r="S13" s="144"/>
    </row>
    <row r="14" spans="1:19" ht="35.25" customHeight="1">
      <c r="A14" s="124" t="s">
        <v>138</v>
      </c>
      <c r="B14" s="143" t="s">
        <v>139</v>
      </c>
      <c r="C14" s="143" t="s">
        <v>140</v>
      </c>
      <c r="D14" s="144">
        <v>0</v>
      </c>
      <c r="E14" s="144">
        <v>0</v>
      </c>
      <c r="F14" s="144"/>
      <c r="G14" s="144">
        <v>1</v>
      </c>
      <c r="H14" s="144">
        <v>7000</v>
      </c>
      <c r="I14" s="144">
        <f>H14/G14</f>
        <v>7000</v>
      </c>
      <c r="J14" s="144">
        <v>1</v>
      </c>
      <c r="K14" s="144">
        <v>7080</v>
      </c>
      <c r="L14" s="144">
        <f>K14/J14</f>
        <v>7080</v>
      </c>
      <c r="M14" s="144">
        <v>1</v>
      </c>
      <c r="N14" s="144">
        <v>7080</v>
      </c>
      <c r="O14" s="144">
        <f>N14/M14</f>
        <v>7080</v>
      </c>
      <c r="P14" s="144">
        <f>O14-F14</f>
        <v>7080</v>
      </c>
      <c r="Q14" s="144">
        <f>O14-I14</f>
        <v>80</v>
      </c>
      <c r="R14" s="144">
        <f>O14-L14</f>
        <v>0</v>
      </c>
      <c r="S14" s="144"/>
    </row>
    <row r="15" spans="1:19" ht="30">
      <c r="A15" s="124" t="s">
        <v>141</v>
      </c>
      <c r="B15" s="143" t="s">
        <v>142</v>
      </c>
      <c r="C15" s="143" t="s">
        <v>143</v>
      </c>
      <c r="D15" s="144">
        <v>0</v>
      </c>
      <c r="E15" s="144">
        <v>110</v>
      </c>
      <c r="F15" s="144"/>
      <c r="G15" s="144">
        <v>1</v>
      </c>
      <c r="H15" s="144">
        <v>32000</v>
      </c>
      <c r="I15" s="144">
        <f>H15/G15</f>
        <v>32000</v>
      </c>
      <c r="J15" s="144">
        <v>1</v>
      </c>
      <c r="K15" s="144">
        <v>3960</v>
      </c>
      <c r="L15" s="144">
        <f>K15/J15</f>
        <v>3960</v>
      </c>
      <c r="M15" s="144">
        <v>1</v>
      </c>
      <c r="N15" s="144">
        <v>3960</v>
      </c>
      <c r="O15" s="144">
        <f>N15/M15</f>
        <v>3960</v>
      </c>
      <c r="P15" s="144">
        <f>O15-F15</f>
        <v>3960</v>
      </c>
      <c r="Q15" s="144">
        <f>O15-I15</f>
        <v>-28040</v>
      </c>
      <c r="R15" s="144">
        <f>O15-L15</f>
        <v>0</v>
      </c>
      <c r="S15" s="144"/>
    </row>
    <row r="17" spans="3:11" ht="16.5" customHeight="1">
      <c r="C17" s="289" t="s">
        <v>23</v>
      </c>
      <c r="D17" s="127" t="s">
        <v>8</v>
      </c>
      <c r="E17" s="292" t="s">
        <v>152</v>
      </c>
      <c r="F17" s="293"/>
      <c r="G17" s="289" t="s">
        <v>147</v>
      </c>
      <c r="H17" s="294"/>
      <c r="I17" s="127" t="s">
        <v>8</v>
      </c>
      <c r="J17" s="297" t="s">
        <v>148</v>
      </c>
      <c r="K17" s="297"/>
    </row>
    <row r="18" spans="3:11" ht="12.75">
      <c r="C18" s="290"/>
      <c r="D18" s="127" t="s">
        <v>25</v>
      </c>
      <c r="E18" s="292"/>
      <c r="F18" s="293"/>
      <c r="G18" s="290"/>
      <c r="H18" s="295"/>
      <c r="I18" s="127" t="s">
        <v>25</v>
      </c>
      <c r="J18" s="297"/>
      <c r="K18" s="297"/>
    </row>
    <row r="19" spans="3:11" ht="25.5" customHeight="1">
      <c r="C19" s="291"/>
      <c r="D19" s="127" t="s">
        <v>26</v>
      </c>
      <c r="E19" s="292" t="s">
        <v>158</v>
      </c>
      <c r="F19" s="293"/>
      <c r="G19" s="291"/>
      <c r="H19" s="296"/>
      <c r="I19" s="127" t="s">
        <v>26</v>
      </c>
      <c r="J19" s="297" t="s">
        <v>158</v>
      </c>
      <c r="K19" s="297"/>
    </row>
    <row r="20" ht="24" customHeight="1"/>
    <row r="21" ht="24" customHeight="1"/>
    <row r="22" ht="24" customHeight="1"/>
    <row r="23" ht="24" customHeight="1">
      <c r="I23" s="156" t="s">
        <v>108</v>
      </c>
    </row>
    <row r="24" ht="24" customHeight="1"/>
    <row r="25" ht="24" customHeight="1"/>
    <row r="26" ht="24" customHeight="1"/>
    <row r="28" spans="11:13" ht="12.75">
      <c r="K28" s="101"/>
      <c r="L28" s="126"/>
      <c r="M28" s="154" t="s">
        <v>104</v>
      </c>
    </row>
    <row r="29" spans="12:13" ht="12.75">
      <c r="L29" s="126"/>
      <c r="M29" s="126"/>
    </row>
    <row r="30" spans="10:13" ht="12.75">
      <c r="J30">
        <f>250</f>
        <v>250</v>
      </c>
      <c r="K30">
        <v>233640</v>
      </c>
      <c r="L30" s="154" t="s">
        <v>105</v>
      </c>
      <c r="M30" s="155">
        <v>233640</v>
      </c>
    </row>
    <row r="31" spans="12:13" ht="12.75">
      <c r="L31" s="126"/>
      <c r="M31" s="126"/>
    </row>
    <row r="32" spans="10:13" ht="12.75">
      <c r="J32">
        <v>843</v>
      </c>
      <c r="K32">
        <v>842280</v>
      </c>
      <c r="L32" s="154" t="s">
        <v>106</v>
      </c>
      <c r="M32" s="155">
        <v>842280</v>
      </c>
    </row>
  </sheetData>
  <sheetProtection/>
  <mergeCells count="29">
    <mergeCell ref="J17:K17"/>
    <mergeCell ref="J18:K18"/>
    <mergeCell ref="J19:K19"/>
    <mergeCell ref="N9:N10"/>
    <mergeCell ref="O9:O10"/>
    <mergeCell ref="P9:P10"/>
    <mergeCell ref="K9:K10"/>
    <mergeCell ref="L9:L10"/>
    <mergeCell ref="M9:M10"/>
    <mergeCell ref="Q9:Q10"/>
    <mergeCell ref="R9:R10"/>
    <mergeCell ref="C17:C19"/>
    <mergeCell ref="E17:F17"/>
    <mergeCell ref="G17:H19"/>
    <mergeCell ref="E18:F18"/>
    <mergeCell ref="E19:F19"/>
    <mergeCell ref="H9:H10"/>
    <mergeCell ref="I9:I10"/>
    <mergeCell ref="J9:J10"/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</mergeCells>
  <printOptions/>
  <pageMargins left="0.36" right="0.4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PageLayoutView="0" workbookViewId="0" topLeftCell="A7">
      <selection activeCell="B22" sqref="B22:B24"/>
    </sheetView>
  </sheetViews>
  <sheetFormatPr defaultColWidth="9.140625" defaultRowHeight="12.75"/>
  <cols>
    <col min="1" max="1" width="11.00390625" style="24" customWidth="1"/>
    <col min="2" max="2" width="51.140625" style="24" customWidth="1"/>
    <col min="3" max="3" width="18.421875" style="0" customWidth="1"/>
    <col min="4" max="4" width="27.57421875" style="0" customWidth="1"/>
    <col min="5" max="5" width="11.00390625" style="24" customWidth="1"/>
    <col min="6" max="6" width="10.00390625" style="24" customWidth="1"/>
    <col min="7" max="7" width="10.7109375" style="24" customWidth="1"/>
    <col min="8" max="8" width="12.00390625" style="24" customWidth="1"/>
    <col min="9" max="9" width="12.8515625" style="24" customWidth="1"/>
    <col min="10" max="10" width="43.421875" style="107" customWidth="1"/>
  </cols>
  <sheetData>
    <row r="2" spans="1:10" s="105" customFormat="1" ht="15.75">
      <c r="A2" s="103" t="s">
        <v>69</v>
      </c>
      <c r="B2" s="47"/>
      <c r="C2" s="104"/>
      <c r="D2" s="28" t="s">
        <v>159</v>
      </c>
      <c r="E2" s="47"/>
      <c r="F2" s="47"/>
      <c r="G2" s="47"/>
      <c r="H2" s="47"/>
      <c r="I2" s="47"/>
      <c r="J2" s="106"/>
    </row>
    <row r="3" ht="13.5" thickBot="1"/>
    <row r="4" spans="1:10" s="169" customFormat="1" ht="33.75" customHeight="1">
      <c r="A4" s="108" t="s">
        <v>57</v>
      </c>
      <c r="B4" s="149" t="s">
        <v>111</v>
      </c>
      <c r="C4" s="109" t="s">
        <v>70</v>
      </c>
      <c r="D4" s="300" t="s">
        <v>109</v>
      </c>
      <c r="E4" s="301"/>
      <c r="F4" s="301"/>
      <c r="G4" s="301"/>
      <c r="H4" s="301"/>
      <c r="I4" s="302"/>
      <c r="J4" s="110" t="s">
        <v>32</v>
      </c>
    </row>
    <row r="5" spans="1:10" s="169" customFormat="1" ht="73.5" customHeight="1">
      <c r="A5" s="111" t="s">
        <v>71</v>
      </c>
      <c r="B5" s="124" t="s">
        <v>129</v>
      </c>
      <c r="C5" s="112"/>
      <c r="D5" s="113"/>
      <c r="E5" s="114"/>
      <c r="F5" s="114"/>
      <c r="G5" s="114"/>
      <c r="H5" s="114"/>
      <c r="I5" s="115"/>
      <c r="J5" s="116" t="s">
        <v>72</v>
      </c>
    </row>
    <row r="6" spans="1:10" s="169" customFormat="1" ht="15.75" customHeight="1">
      <c r="A6" s="117"/>
      <c r="B6" s="118"/>
      <c r="C6" s="119"/>
      <c r="D6" s="303" t="s">
        <v>73</v>
      </c>
      <c r="E6" s="303"/>
      <c r="F6" s="303"/>
      <c r="G6" s="303"/>
      <c r="H6" s="303"/>
      <c r="I6" s="303"/>
      <c r="J6" s="116" t="s">
        <v>72</v>
      </c>
    </row>
    <row r="7" spans="1:10" s="170" customFormat="1" ht="51">
      <c r="A7" s="304" t="s">
        <v>74</v>
      </c>
      <c r="B7" s="305"/>
      <c r="C7" s="120" t="s">
        <v>75</v>
      </c>
      <c r="D7" s="121" t="s">
        <v>76</v>
      </c>
      <c r="E7" s="150" t="s">
        <v>77</v>
      </c>
      <c r="F7" s="120" t="s">
        <v>78</v>
      </c>
      <c r="G7" s="120" t="s">
        <v>79</v>
      </c>
      <c r="H7" s="151" t="s">
        <v>164</v>
      </c>
      <c r="I7" s="152" t="s">
        <v>80</v>
      </c>
      <c r="J7" s="122"/>
    </row>
    <row r="8" spans="1:10" s="169" customFormat="1" ht="52.5" customHeight="1">
      <c r="A8" s="123" t="s">
        <v>81</v>
      </c>
      <c r="B8" s="145" t="s">
        <v>130</v>
      </c>
      <c r="C8" s="171"/>
      <c r="D8" s="172"/>
      <c r="E8" s="173"/>
      <c r="F8" s="174"/>
      <c r="G8" s="175"/>
      <c r="H8" s="176"/>
      <c r="I8" s="177"/>
      <c r="J8" s="125" t="s">
        <v>72</v>
      </c>
    </row>
    <row r="9" spans="1:10" s="169" customFormat="1" ht="54" customHeight="1">
      <c r="A9" s="123"/>
      <c r="B9" s="178"/>
      <c r="C9" s="124" t="s">
        <v>113</v>
      </c>
      <c r="D9" s="179" t="s">
        <v>128</v>
      </c>
      <c r="E9" s="180">
        <v>184</v>
      </c>
      <c r="F9" s="146">
        <v>1800</v>
      </c>
      <c r="G9" s="181">
        <v>1800</v>
      </c>
      <c r="H9" s="211">
        <v>1194</v>
      </c>
      <c r="I9" s="183">
        <f>H9/G9</f>
        <v>0.6633333333333333</v>
      </c>
      <c r="J9" s="125" t="s">
        <v>131</v>
      </c>
    </row>
    <row r="10" spans="1:10" s="169" customFormat="1" ht="30">
      <c r="A10" s="123"/>
      <c r="B10" s="119"/>
      <c r="C10" s="124" t="s">
        <v>114</v>
      </c>
      <c r="D10" s="179" t="s">
        <v>107</v>
      </c>
      <c r="E10" s="184">
        <v>62</v>
      </c>
      <c r="F10" s="146">
        <v>54</v>
      </c>
      <c r="G10" s="181">
        <v>54</v>
      </c>
      <c r="H10" s="182">
        <v>4</v>
      </c>
      <c r="I10" s="183">
        <f>H10/G10</f>
        <v>0.07407407407407407</v>
      </c>
      <c r="J10" s="125"/>
    </row>
    <row r="11" spans="1:10" s="169" customFormat="1" ht="30">
      <c r="A11" s="123"/>
      <c r="B11" s="119"/>
      <c r="C11" s="124" t="s">
        <v>116</v>
      </c>
      <c r="D11" s="179" t="s">
        <v>127</v>
      </c>
      <c r="E11" s="185">
        <v>62</v>
      </c>
      <c r="F11" s="146">
        <v>54</v>
      </c>
      <c r="G11" s="181">
        <v>54</v>
      </c>
      <c r="H11" s="182">
        <v>50</v>
      </c>
      <c r="I11" s="183">
        <f>H11/G11</f>
        <v>0.9259259259259259</v>
      </c>
      <c r="J11" s="125"/>
    </row>
    <row r="12" spans="1:10" s="169" customFormat="1" ht="38.25">
      <c r="A12" s="123"/>
      <c r="B12" s="119"/>
      <c r="C12" s="124" t="s">
        <v>141</v>
      </c>
      <c r="D12" s="179" t="s">
        <v>153</v>
      </c>
      <c r="E12" s="185">
        <v>0</v>
      </c>
      <c r="F12" s="146">
        <v>1</v>
      </c>
      <c r="G12" s="181">
        <v>1</v>
      </c>
      <c r="H12" s="182">
        <v>1</v>
      </c>
      <c r="I12" s="183">
        <f>H12/G12</f>
        <v>1</v>
      </c>
      <c r="J12" s="125" t="s">
        <v>165</v>
      </c>
    </row>
    <row r="13" spans="1:10" s="169" customFormat="1" ht="15">
      <c r="A13" s="123"/>
      <c r="B13" s="119"/>
      <c r="C13" s="124" t="s">
        <v>138</v>
      </c>
      <c r="D13" s="179" t="s">
        <v>154</v>
      </c>
      <c r="E13" s="185">
        <v>0</v>
      </c>
      <c r="F13" s="146">
        <v>1</v>
      </c>
      <c r="G13" s="181">
        <v>1</v>
      </c>
      <c r="H13" s="182">
        <v>1</v>
      </c>
      <c r="I13" s="183">
        <f>H13/G13</f>
        <v>1</v>
      </c>
      <c r="J13" s="125"/>
    </row>
    <row r="14" spans="1:10" s="169" customFormat="1" ht="15" customHeight="1">
      <c r="A14" s="123" t="s">
        <v>119</v>
      </c>
      <c r="B14" s="124" t="s">
        <v>120</v>
      </c>
      <c r="C14" s="118" t="s">
        <v>72</v>
      </c>
      <c r="D14" s="172" t="s">
        <v>118</v>
      </c>
      <c r="E14" s="173"/>
      <c r="F14" s="186"/>
      <c r="G14" s="187"/>
      <c r="H14" s="188"/>
      <c r="I14" s="188"/>
      <c r="J14" s="125" t="s">
        <v>72</v>
      </c>
    </row>
    <row r="15" spans="1:10" s="169" customFormat="1" ht="15" customHeight="1">
      <c r="A15" s="189"/>
      <c r="B15" s="119"/>
      <c r="C15" s="124" t="s">
        <v>72</v>
      </c>
      <c r="D15" s="179" t="s">
        <v>118</v>
      </c>
      <c r="E15" s="184"/>
      <c r="F15" s="147"/>
      <c r="G15" s="190"/>
      <c r="H15" s="191"/>
      <c r="I15" s="183"/>
      <c r="J15" s="125" t="s">
        <v>72</v>
      </c>
    </row>
    <row r="16" spans="1:10" s="169" customFormat="1" ht="15" customHeight="1">
      <c r="A16" s="123"/>
      <c r="B16" s="119"/>
      <c r="C16" s="124" t="s">
        <v>72</v>
      </c>
      <c r="D16" s="179" t="s">
        <v>118</v>
      </c>
      <c r="E16" s="184"/>
      <c r="F16" s="147"/>
      <c r="G16" s="190"/>
      <c r="H16" s="191"/>
      <c r="I16" s="183"/>
      <c r="J16" s="125" t="s">
        <v>72</v>
      </c>
    </row>
    <row r="17" spans="1:10" s="169" customFormat="1" ht="15" customHeight="1">
      <c r="A17" s="123"/>
      <c r="B17" s="119"/>
      <c r="C17" s="124" t="s">
        <v>72</v>
      </c>
      <c r="D17" s="179" t="s">
        <v>118</v>
      </c>
      <c r="E17" s="184"/>
      <c r="F17" s="147"/>
      <c r="G17" s="190"/>
      <c r="H17" s="191"/>
      <c r="I17" s="183"/>
      <c r="J17" s="125" t="s">
        <v>72</v>
      </c>
    </row>
    <row r="18" spans="1:10" s="169" customFormat="1" ht="15" customHeight="1" thickBot="1">
      <c r="A18" s="192" t="s">
        <v>121</v>
      </c>
      <c r="B18" s="193" t="s">
        <v>122</v>
      </c>
      <c r="C18" s="194" t="s">
        <v>72</v>
      </c>
      <c r="D18" s="195" t="s">
        <v>118</v>
      </c>
      <c r="E18" s="196"/>
      <c r="F18" s="197"/>
      <c r="G18" s="198"/>
      <c r="H18" s="199"/>
      <c r="I18" s="200"/>
      <c r="J18" s="201" t="s">
        <v>72</v>
      </c>
    </row>
    <row r="22" spans="1:12" s="156" customFormat="1" ht="12.75" customHeight="1">
      <c r="A22" s="306"/>
      <c r="B22" s="307" t="s">
        <v>23</v>
      </c>
      <c r="C22" s="225" t="s">
        <v>8</v>
      </c>
      <c r="D22" s="292" t="s">
        <v>152</v>
      </c>
      <c r="E22" s="293"/>
      <c r="F22" s="307" t="s">
        <v>24</v>
      </c>
      <c r="G22" s="310"/>
      <c r="H22" s="311"/>
      <c r="I22" s="225" t="s">
        <v>8</v>
      </c>
      <c r="J22" s="226" t="s">
        <v>148</v>
      </c>
      <c r="K22" s="315"/>
      <c r="L22" s="315"/>
    </row>
    <row r="23" spans="1:12" s="156" customFormat="1" ht="12.75">
      <c r="A23" s="306"/>
      <c r="B23" s="308"/>
      <c r="C23" s="225" t="s">
        <v>25</v>
      </c>
      <c r="D23" s="292"/>
      <c r="E23" s="293"/>
      <c r="F23" s="308"/>
      <c r="G23" s="312"/>
      <c r="H23" s="306"/>
      <c r="I23" s="225" t="s">
        <v>25</v>
      </c>
      <c r="J23" s="226"/>
      <c r="K23" s="315"/>
      <c r="L23" s="315"/>
    </row>
    <row r="24" spans="1:12" s="156" customFormat="1" ht="33" customHeight="1">
      <c r="A24" s="306"/>
      <c r="B24" s="309"/>
      <c r="C24" s="225" t="s">
        <v>26</v>
      </c>
      <c r="D24" s="292" t="s">
        <v>158</v>
      </c>
      <c r="E24" s="293"/>
      <c r="F24" s="309"/>
      <c r="G24" s="313"/>
      <c r="H24" s="314"/>
      <c r="I24" s="225" t="s">
        <v>26</v>
      </c>
      <c r="J24" s="226" t="s">
        <v>158</v>
      </c>
      <c r="K24" s="315"/>
      <c r="L24" s="315"/>
    </row>
  </sheetData>
  <sheetProtection/>
  <mergeCells count="12">
    <mergeCell ref="K22:L22"/>
    <mergeCell ref="D23:E23"/>
    <mergeCell ref="K23:L23"/>
    <mergeCell ref="D24:E24"/>
    <mergeCell ref="K24:L24"/>
    <mergeCell ref="D4:I4"/>
    <mergeCell ref="D6:I6"/>
    <mergeCell ref="A7:B7"/>
    <mergeCell ref="A22:A24"/>
    <mergeCell ref="B22:B24"/>
    <mergeCell ref="D22:E22"/>
    <mergeCell ref="F22:H24"/>
  </mergeCells>
  <printOptions/>
  <pageMargins left="0.36" right="0.4" top="0.75" bottom="0.75" header="0.3" footer="0.3"/>
  <pageSetup fitToHeight="1" fitToWidth="1" horizontalDpi="600" verticalDpi="600" orientation="landscape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79" customWidth="1"/>
    <col min="2" max="2" width="15.7109375" style="79" customWidth="1"/>
    <col min="3" max="3" width="11.7109375" style="79" customWidth="1"/>
    <col min="4" max="4" width="12.00390625" style="79" customWidth="1"/>
    <col min="5" max="5" width="15.00390625" style="79" customWidth="1"/>
    <col min="6" max="6" width="14.57421875" style="79" customWidth="1"/>
    <col min="7" max="7" width="19.7109375" style="79" customWidth="1"/>
    <col min="8" max="8" width="21.8515625" style="79" customWidth="1"/>
    <col min="9" max="9" width="24.8515625" style="79" customWidth="1"/>
    <col min="10" max="10" width="15.421875" style="79" customWidth="1"/>
    <col min="11" max="11" width="29.00390625" style="79" customWidth="1"/>
    <col min="12" max="12" width="14.421875" style="79" customWidth="1"/>
    <col min="13" max="16384" width="9.140625" style="79" customWidth="1"/>
  </cols>
  <sheetData>
    <row r="2" spans="1:9" s="89" customFormat="1" ht="15.75">
      <c r="A2" s="202" t="s">
        <v>66</v>
      </c>
      <c r="C2" s="203"/>
      <c r="G2" s="90"/>
      <c r="H2" s="90"/>
      <c r="I2" s="28" t="s">
        <v>159</v>
      </c>
    </row>
    <row r="3" spans="1:9" s="84" customFormat="1" ht="12.75">
      <c r="A3" s="83"/>
      <c r="G3" s="85"/>
      <c r="H3" s="85"/>
      <c r="I3" s="85"/>
    </row>
    <row r="4" spans="1:9" s="87" customFormat="1" ht="12.75">
      <c r="A4" s="86" t="s">
        <v>123</v>
      </c>
      <c r="C4" s="86"/>
      <c r="G4" s="88"/>
      <c r="H4" s="88"/>
      <c r="I4" s="88"/>
    </row>
    <row r="5" spans="3:9" ht="13.5" thickBot="1">
      <c r="C5" s="78"/>
      <c r="E5" s="78"/>
      <c r="F5" s="78"/>
      <c r="G5" s="80"/>
      <c r="H5" s="80"/>
      <c r="I5" s="80"/>
    </row>
    <row r="6" spans="1:11" ht="12.75" customHeight="1">
      <c r="A6" s="322" t="s">
        <v>38</v>
      </c>
      <c r="B6" s="318" t="s">
        <v>47</v>
      </c>
      <c r="C6" s="92" t="s">
        <v>48</v>
      </c>
      <c r="D6" s="92" t="s">
        <v>49</v>
      </c>
      <c r="E6" s="92" t="s">
        <v>60</v>
      </c>
      <c r="F6" s="92" t="s">
        <v>156</v>
      </c>
      <c r="G6" s="318" t="s">
        <v>155</v>
      </c>
      <c r="H6" s="318" t="s">
        <v>51</v>
      </c>
      <c r="I6" s="318" t="s">
        <v>125</v>
      </c>
      <c r="J6" s="318" t="s">
        <v>52</v>
      </c>
      <c r="K6" s="319" t="s">
        <v>32</v>
      </c>
    </row>
    <row r="7" spans="1:11" ht="12.75" customHeight="1">
      <c r="A7" s="323"/>
      <c r="B7" s="316"/>
      <c r="C7" s="77" t="s">
        <v>33</v>
      </c>
      <c r="D7" s="77" t="s">
        <v>53</v>
      </c>
      <c r="E7" s="77" t="s">
        <v>53</v>
      </c>
      <c r="F7" s="316" t="s">
        <v>35</v>
      </c>
      <c r="G7" s="316"/>
      <c r="H7" s="316"/>
      <c r="I7" s="316"/>
      <c r="J7" s="316"/>
      <c r="K7" s="320"/>
    </row>
    <row r="8" spans="1:11" ht="18.75" customHeight="1" thickBot="1">
      <c r="A8" s="324"/>
      <c r="B8" s="317"/>
      <c r="C8" s="93" t="s">
        <v>34</v>
      </c>
      <c r="D8" s="93" t="s">
        <v>34</v>
      </c>
      <c r="E8" s="93" t="s">
        <v>34</v>
      </c>
      <c r="F8" s="317"/>
      <c r="G8" s="317"/>
      <c r="H8" s="317"/>
      <c r="I8" s="317"/>
      <c r="J8" s="317"/>
      <c r="K8" s="321"/>
    </row>
    <row r="9" spans="1:11" ht="12.75">
      <c r="A9" s="204" t="s">
        <v>114</v>
      </c>
      <c r="B9" s="157" t="s">
        <v>115</v>
      </c>
      <c r="C9" s="157">
        <v>9800</v>
      </c>
      <c r="D9" s="157">
        <v>2021</v>
      </c>
      <c r="E9" s="157">
        <v>2021</v>
      </c>
      <c r="F9" s="157">
        <v>198</v>
      </c>
      <c r="G9" s="157">
        <v>7300</v>
      </c>
      <c r="H9" s="157">
        <v>198</v>
      </c>
      <c r="I9" s="218">
        <f>H9/G9</f>
        <v>0.027123287671232878</v>
      </c>
      <c r="J9" s="157">
        <v>0</v>
      </c>
      <c r="K9" s="205"/>
    </row>
    <row r="10" spans="1:11" ht="25.5">
      <c r="A10" s="206" t="s">
        <v>116</v>
      </c>
      <c r="B10" s="158" t="s">
        <v>132</v>
      </c>
      <c r="C10" s="158">
        <v>3000</v>
      </c>
      <c r="D10" s="158">
        <v>2021</v>
      </c>
      <c r="E10" s="158">
        <v>2021</v>
      </c>
      <c r="F10" s="158">
        <v>2852</v>
      </c>
      <c r="G10" s="158">
        <v>5360</v>
      </c>
      <c r="H10" s="158">
        <v>2852</v>
      </c>
      <c r="I10" s="219">
        <f>H10/G10</f>
        <v>0.5320895522388059</v>
      </c>
      <c r="J10" s="158">
        <v>0</v>
      </c>
      <c r="K10" s="205"/>
    </row>
    <row r="11" spans="1:11" ht="25.5">
      <c r="A11" s="216" t="s">
        <v>141</v>
      </c>
      <c r="B11" s="217" t="s">
        <v>153</v>
      </c>
      <c r="C11" s="217">
        <v>112158</v>
      </c>
      <c r="D11" s="158">
        <v>2021</v>
      </c>
      <c r="E11" s="217">
        <v>2022</v>
      </c>
      <c r="F11" s="217">
        <v>3960</v>
      </c>
      <c r="G11" s="217">
        <v>3960</v>
      </c>
      <c r="H11" s="217">
        <v>3960</v>
      </c>
      <c r="I11" s="219">
        <f>H11/G11</f>
        <v>1</v>
      </c>
      <c r="J11" s="220">
        <f>H11/C11</f>
        <v>0.03530733429626063</v>
      </c>
      <c r="K11" s="205"/>
    </row>
    <row r="12" spans="1:11" ht="12.75">
      <c r="A12" s="158" t="s">
        <v>138</v>
      </c>
      <c r="B12" s="158" t="s">
        <v>154</v>
      </c>
      <c r="C12" s="158">
        <v>7200</v>
      </c>
      <c r="D12" s="158">
        <v>2021</v>
      </c>
      <c r="E12" s="158">
        <v>2021</v>
      </c>
      <c r="F12" s="158">
        <v>7080</v>
      </c>
      <c r="G12" s="158">
        <v>7080</v>
      </c>
      <c r="H12" s="158">
        <v>7080</v>
      </c>
      <c r="I12" s="219">
        <f>H12/G12</f>
        <v>1</v>
      </c>
      <c r="J12" s="219">
        <f>H12/C12</f>
        <v>0.9833333333333333</v>
      </c>
      <c r="K12" s="158"/>
    </row>
    <row r="13" spans="1:9" ht="12.75">
      <c r="A13" s="80"/>
      <c r="B13" s="80"/>
      <c r="C13" s="80"/>
      <c r="D13" s="80"/>
      <c r="E13" s="80"/>
      <c r="F13" s="80"/>
      <c r="G13" s="80"/>
      <c r="H13" s="80"/>
      <c r="I13" s="80"/>
    </row>
    <row r="14" spans="5:9" ht="12.75">
      <c r="E14" s="80"/>
      <c r="F14" s="80"/>
      <c r="G14" s="80"/>
      <c r="H14" s="80"/>
      <c r="I14" s="80"/>
    </row>
    <row r="15" spans="7:9" ht="12.75" customHeight="1">
      <c r="G15" s="80"/>
      <c r="H15" s="80"/>
      <c r="I15" s="80"/>
    </row>
    <row r="16" spans="1:9" s="87" customFormat="1" ht="12.75">
      <c r="A16" s="86" t="s">
        <v>126</v>
      </c>
      <c r="G16" s="88"/>
      <c r="H16" s="88"/>
      <c r="I16" s="88"/>
    </row>
    <row r="17" spans="3:9" ht="16.5" thickBot="1">
      <c r="C17" s="91"/>
      <c r="D17" s="81"/>
      <c r="E17" s="78"/>
      <c r="F17" s="78"/>
      <c r="G17" s="81"/>
      <c r="H17" s="82"/>
      <c r="I17" s="82"/>
    </row>
    <row r="18" spans="1:12" ht="18.75" customHeight="1">
      <c r="A18" s="322" t="s">
        <v>38</v>
      </c>
      <c r="B18" s="318" t="s">
        <v>47</v>
      </c>
      <c r="C18" s="92" t="s">
        <v>36</v>
      </c>
      <c r="D18" s="92" t="s">
        <v>48</v>
      </c>
      <c r="E18" s="92" t="s">
        <v>49</v>
      </c>
      <c r="F18" s="92" t="s">
        <v>50</v>
      </c>
      <c r="G18" s="92" t="s">
        <v>39</v>
      </c>
      <c r="H18" s="318" t="s">
        <v>124</v>
      </c>
      <c r="I18" s="318" t="s">
        <v>125</v>
      </c>
      <c r="J18" s="318" t="s">
        <v>51</v>
      </c>
      <c r="K18" s="318" t="s">
        <v>52</v>
      </c>
      <c r="L18" s="319" t="s">
        <v>32</v>
      </c>
    </row>
    <row r="19" spans="1:12" ht="12.75">
      <c r="A19" s="323"/>
      <c r="B19" s="316"/>
      <c r="C19" s="77" t="s">
        <v>37</v>
      </c>
      <c r="D19" s="77" t="s">
        <v>33</v>
      </c>
      <c r="E19" s="77" t="s">
        <v>53</v>
      </c>
      <c r="F19" s="77" t="s">
        <v>53</v>
      </c>
      <c r="G19" s="77" t="s">
        <v>35</v>
      </c>
      <c r="H19" s="316"/>
      <c r="I19" s="316"/>
      <c r="J19" s="316"/>
      <c r="K19" s="316"/>
      <c r="L19" s="320"/>
    </row>
    <row r="20" spans="1:12" ht="13.5" thickBot="1">
      <c r="A20" s="324"/>
      <c r="B20" s="317"/>
      <c r="C20" s="93"/>
      <c r="D20" s="93" t="s">
        <v>34</v>
      </c>
      <c r="E20" s="93" t="s">
        <v>34</v>
      </c>
      <c r="F20" s="93" t="s">
        <v>34</v>
      </c>
      <c r="G20" s="93"/>
      <c r="H20" s="317"/>
      <c r="I20" s="317"/>
      <c r="J20" s="317"/>
      <c r="K20" s="317"/>
      <c r="L20" s="321"/>
    </row>
    <row r="21" spans="1:12" ht="12.75">
      <c r="A21" s="204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205"/>
    </row>
    <row r="22" spans="1:12" ht="12.75">
      <c r="A22" s="206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207"/>
    </row>
    <row r="23" spans="1:12" ht="12.75">
      <c r="A23" s="206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207"/>
    </row>
    <row r="24" spans="1:12" ht="13.5" thickBot="1">
      <c r="A24" s="208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10"/>
    </row>
    <row r="28" spans="1:9" s="227" customFormat="1" ht="12.75">
      <c r="A28" s="307" t="s">
        <v>23</v>
      </c>
      <c r="B28" s="311"/>
      <c r="C28" s="225" t="s">
        <v>8</v>
      </c>
      <c r="D28" s="292" t="s">
        <v>152</v>
      </c>
      <c r="E28" s="293"/>
      <c r="F28" s="325" t="s">
        <v>24</v>
      </c>
      <c r="G28" s="225" t="s">
        <v>8</v>
      </c>
      <c r="H28" s="292" t="s">
        <v>148</v>
      </c>
      <c r="I28" s="293"/>
    </row>
    <row r="29" spans="1:9" s="227" customFormat="1" ht="12.75">
      <c r="A29" s="308"/>
      <c r="B29" s="306"/>
      <c r="C29" s="225" t="s">
        <v>25</v>
      </c>
      <c r="D29" s="292"/>
      <c r="E29" s="293"/>
      <c r="F29" s="326"/>
      <c r="G29" s="225" t="s">
        <v>25</v>
      </c>
      <c r="H29" s="292"/>
      <c r="I29" s="293"/>
    </row>
    <row r="30" spans="1:9" s="227" customFormat="1" ht="12.75">
      <c r="A30" s="309"/>
      <c r="B30" s="314"/>
      <c r="C30" s="225" t="s">
        <v>26</v>
      </c>
      <c r="D30" s="292" t="s">
        <v>158</v>
      </c>
      <c r="E30" s="293"/>
      <c r="F30" s="327"/>
      <c r="G30" s="225" t="s">
        <v>26</v>
      </c>
      <c r="H30" s="292" t="s">
        <v>158</v>
      </c>
      <c r="I30" s="293"/>
    </row>
  </sheetData>
  <sheetProtection/>
  <mergeCells count="23">
    <mergeCell ref="A6:A8"/>
    <mergeCell ref="B6:B8"/>
    <mergeCell ref="L18:L20"/>
    <mergeCell ref="A28:B30"/>
    <mergeCell ref="D28:E28"/>
    <mergeCell ref="F28:F30"/>
    <mergeCell ref="H28:I28"/>
    <mergeCell ref="D29:E29"/>
    <mergeCell ref="H29:I29"/>
    <mergeCell ref="D30:E30"/>
    <mergeCell ref="A18:A20"/>
    <mergeCell ref="B18:B20"/>
    <mergeCell ref="H18:H20"/>
    <mergeCell ref="I18:I20"/>
    <mergeCell ref="J18:J20"/>
    <mergeCell ref="H30:I30"/>
    <mergeCell ref="F7:F8"/>
    <mergeCell ref="K18:K20"/>
    <mergeCell ref="G6:G8"/>
    <mergeCell ref="H6:H8"/>
    <mergeCell ref="I6:I8"/>
    <mergeCell ref="J6:J8"/>
    <mergeCell ref="K6:K8"/>
  </mergeCells>
  <printOptions/>
  <pageMargins left="0.49" right="0.63" top="0.75" bottom="0.75" header="0.32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Seri Rama</cp:lastModifiedBy>
  <cp:lastPrinted>2021-09-15T12:43:00Z</cp:lastPrinted>
  <dcterms:created xsi:type="dcterms:W3CDTF">2006-01-12T07:01:41Z</dcterms:created>
  <dcterms:modified xsi:type="dcterms:W3CDTF">2022-02-10T13:03:03Z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